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<sst xmlns="http://schemas.openxmlformats.org/spreadsheetml/2006/main" count="529" uniqueCount="223">
  <si>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</si>
  <si>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</si>
  <si>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</si>
  <si>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</si>
  <si>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</si>
  <si>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</si>
  <si>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</si>
  <si>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</si>
  <si>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</si>
  <si>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</si>
  <si>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</si>
  <si>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</si>
  <si>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28.02.2018</t>
  </si>
  <si>
    <t>31.01.2018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</si>
  <si>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</si>
  <si>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</si>
  <si>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</si>
  <si>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</si>
  <si>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</si>
  <si>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</si>
  <si>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</si>
  <si>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</si>
  <si>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</si>
  <si>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</si>
  <si>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</si>
  <si>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</si>
  <si>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</si>
  <si>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</si>
  <si>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</si>
  <si>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</si>
  <si>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</si>
  <si>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</si>
  <si>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</si>
  <si>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</si>
  <si>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</si>
  <si>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</si>
  <si>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</si>
  <si>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</si>
  <si>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</si>
  <si>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</si>
  <si>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</si>
  <si>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</si>
  <si>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</si>
  <si>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</si>
  <si>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</si>
  <si>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</si>
  <si>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</si>
  <si>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</si>
  <si>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</si>
  <si>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</si>
  <si>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</si>
  <si>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</si>
  <si>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</si>
  <si>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</si>
  <si>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</si>
  <si>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</si>
  <si>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</si>
  <si>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</si>
  <si>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</si>
  <si>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Расшифровки строк подраздела «Активы, принятые к расчету собственных средств»</t>
  </si>
  <si>
    <t>01.01. Денежные средства на счетах в кредитных организациях</t>
  </si>
  <si>
    <t>Номер 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</si>
  <si>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</si>
  <si>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</si>
  <si>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</si>
  <si>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</si>
  <si>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</si>
  <si>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</si>
  <si>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средств, в рублях</t>
  </si>
  <si>
    <t>Доля от общей стоимости активов, принятых к расчету собств. средств, в%</t>
  </si>
  <si>
    <t>Рейтинг долгоср. кредитоспособности кред. организации, а также указание на то, кем он присвоен</t>
  </si>
  <si>
    <t>Кредитная организация является аффил. лицом УК (да/нет)</t>
  </si>
  <si>
    <t>Итого</t>
  </si>
  <si>
    <t>х</t>
  </si>
  <si>
    <t>01.02.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</si>
  <si>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</si>
  <si>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</si>
  <si>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</si>
  <si>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Ф-Л БАНКА ГПБ (АО) В Г.ОРЕНБУРГЕ</t>
  </si>
  <si>
    <t>354/22</t>
  </si>
  <si>
    <t>25.04.2018</t>
  </si>
  <si>
    <t>ruAA+ (RAEX)</t>
  </si>
  <si>
    <t>нет</t>
  </si>
  <si>
    <t>27.03.2018</t>
  </si>
  <si>
    <t>ФИЛИАЛ БАНКА ВТБ (ПАО) В Г.НИЖНЕМ НОВГОРОДЕ</t>
  </si>
  <si>
    <t>1000/24</t>
  </si>
  <si>
    <t>15.05.2018</t>
  </si>
  <si>
    <t>ruAAA (RAEX)</t>
  </si>
  <si>
    <t>02.01.01. Облигации российских хозяйственных обществ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</si>
  <si>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</si>
  <si>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</si>
  <si>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</si>
  <si>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</si>
  <si>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</si>
  <si>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</si>
  <si>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</si>
  <si>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</si>
  <si>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</si>
  <si>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>Доля от общей стоимости активов, принятых к расчету собств. средств, в %</t>
  </si>
  <si>
    <t>Рейтинг долгоср. кредитоспособности выпуска (эмитента, поручителя(гаранта))), а также указание на то, кем он присвоен</t>
  </si>
  <si>
    <t>Эмитент является аффилированным лицом управляющей компании (да/нет)</t>
  </si>
  <si>
    <t>"Государственная транспортная лизинговая компания" ПАО</t>
  </si>
  <si>
    <t>4B02-04-32432-H</t>
  </si>
  <si>
    <t>RU000A0JVA10</t>
  </si>
  <si>
    <t>06.03.2025</t>
  </si>
  <si>
    <t>A+(RU) (АКРА АО)</t>
  </si>
  <si>
    <t>4B02-02-32432-H</t>
  </si>
  <si>
    <t>RU000A0JU609</t>
  </si>
  <si>
    <t>20.09.2018</t>
  </si>
  <si>
    <t>4B02-01-32432-H</t>
  </si>
  <si>
    <t>RU000A0JU5S5</t>
  </si>
  <si>
    <t>18.09.2018</t>
  </si>
  <si>
    <t>АО "Альфа-банк"</t>
  </si>
  <si>
    <t>4B020501326B</t>
  </si>
  <si>
    <t>RU000A0JUB02</t>
  </si>
  <si>
    <t>20.10.2018</t>
  </si>
  <si>
    <t>AA(RU) (АКРА АО)</t>
  </si>
  <si>
    <t>4B021401326B</t>
  </si>
  <si>
    <t>RU000A0JUUA1</t>
  </si>
  <si>
    <t>30.08.2029</t>
  </si>
  <si>
    <t>4B021201326B</t>
  </si>
  <si>
    <t>RU000A0JWCL2</t>
  </si>
  <si>
    <t>12.04.2019</t>
  </si>
  <si>
    <t>АО Россельхозбанк</t>
  </si>
  <si>
    <t>40703349B</t>
  </si>
  <si>
    <t>RU000A0JPTE5</t>
  </si>
  <si>
    <t>05.06.2018</t>
  </si>
  <si>
    <t>41303349B</t>
  </si>
  <si>
    <t>RU000A0JRMC0</t>
  </si>
  <si>
    <t>02.07.2021</t>
  </si>
  <si>
    <t>41403349B</t>
  </si>
  <si>
    <t>RU000A0JRLE8</t>
  </si>
  <si>
    <t>29.06.2021</t>
  </si>
  <si>
    <t>Внешэкономбанк ГК</t>
  </si>
  <si>
    <t>4B02-04-00004-T</t>
  </si>
  <si>
    <t>RU000A0JUD83</t>
  </si>
  <si>
    <t>20.12.2018</t>
  </si>
  <si>
    <t>AAA(RU) (АКРА АО)</t>
  </si>
  <si>
    <t xml:space="preserve">ГПБ (АО ) </t>
  </si>
  <si>
    <t>4B020800354B</t>
  </si>
  <si>
    <t>RU000A0JUMH3</t>
  </si>
  <si>
    <t>23.05.2024</t>
  </si>
  <si>
    <t>4B022100354B</t>
  </si>
  <si>
    <t>RU000A0JW9R7</t>
  </si>
  <si>
    <t>18.03.2019</t>
  </si>
  <si>
    <t>4B021200354B</t>
  </si>
  <si>
    <t>RU000A0JX0P9</t>
  </si>
  <si>
    <t>02.12.2019</t>
  </si>
  <si>
    <t>ПАО "НК "Роснефть"</t>
  </si>
  <si>
    <t>4B02-07-00122-A</t>
  </si>
  <si>
    <t>RU000A0JUFV8</t>
  </si>
  <si>
    <t>06.02.2024</t>
  </si>
  <si>
    <t>02.01.02. Государственные ценные бумаги Российской Федерации</t>
  </si>
  <si>
    <t>Государственный регистрационный номер выпуска</t>
  </si>
  <si>
    <t>02.01.03.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</si>
  <si>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</si>
  <si>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 xml:space="preserve">Рейтинг долгоср. кредитоспособности выпуска (эмитента, поручителя (гаранта)), а также указание на то, кем он присвоен </t>
  </si>
  <si>
    <t>02.01.04.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</si>
  <si>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</si>
  <si>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02.01.05.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</si>
  <si>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</si>
  <si>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</si>
  <si>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</si>
  <si>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</t>
  </si>
  <si>
    <t>02.01.06. Облигации иностранных государств</t>
  </si>
  <si>
    <t>02.01.07. Облигации международных финансовых организаций</t>
  </si>
  <si>
    <t>02.02.01. Акции российских акционерных обществ</t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</si>
  <si>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</si>
  <si>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</si>
  <si>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t>02.02.02. Акции иностранных акционерных обществ</t>
  </si>
  <si>
    <t>03.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</si>
  <si>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</si>
  <si>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</si>
  <si>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</si>
  <si>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</si>
  <si>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</si>
  <si>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</si>
  <si>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</si>
  <si>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</si>
  <si>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</si>
  <si>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</si>
  <si>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</si>
  <si>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04. Дебиторская задолженность</t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</si>
  <si>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</si>
  <si>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</si>
  <si>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</si>
  <si>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</si>
  <si>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</si>
  <si>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</si>
  <si>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</si>
  <si>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</si>
  <si>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</si>
  <si>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</si>
  <si>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t>06.01 Кредиторская задолженность (кредитор - физическое лицо)</t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</si>
  <si>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</si>
  <si>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</si>
  <si>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</si>
  <si>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t>06.02 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</si>
  <si>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</si>
  <si>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</si>
  <si>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ОГРН (TIN) кредитора по договору</t>
  </si>
  <si>
    <t>Общество с ограниченной ответственностью "А7 Агро"</t>
  </si>
  <si>
    <t>06.03 Иные обязательства</t>
  </si>
  <si>
    <t>Вид (описание) обязательства</t>
  </si>
  <si>
    <t xml:space="preserve"> Основание возникновения обязательства</t>
  </si>
  <si>
    <t>Размер обязательсва, в рублях</t>
  </si>
  <si>
    <t xml:space="preserve">Директор </t>
  </si>
  <si>
    <t xml:space="preserve">  /В.В. Жуков/</t>
  </si>
  <si>
    <t>(подпись)</t>
  </si>
  <si>
    <t>Оказание консультационных услуг</t>
  </si>
  <si>
    <t>Договор на оказание консультационных услуг в области инвестиций № 3 от 09.10.2017</t>
  </si>
  <si>
    <t>461350, Оренбургская область, Илекский район, с.Илек, ул. Мира, д. 10А</t>
  </si>
  <si>
    <t>Расчеты с бюджетом по налогу на прибыль</t>
  </si>
  <si>
    <t>НК РФ</t>
  </si>
  <si>
    <t>Инспекция Федеральной налоговой службы по Ленинскому району г. Оренбурга</t>
  </si>
  <si>
    <t>460051, г. Оренбург, пр. Гагарина, д. 27/1</t>
  </si>
  <si>
    <t>1045605473011</t>
  </si>
  <si>
    <t>Резерв предстоящих расходов на оплату отпусков</t>
  </si>
  <si>
    <t>Положение Банка России от 04.09.2015 г. № 489-П</t>
  </si>
  <si>
    <t>Общество с ограниченной ответственностью "Оренсал"</t>
  </si>
  <si>
    <t>Договор аренды нежилых помещений № 181 от 01.09.2017 г.</t>
  </si>
  <si>
    <t>Аренда</t>
  </si>
  <si>
    <t>460008, г. Оренбург, ул. Таловая, д.2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</si>
</sst>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8"/>
      <name val="Arial"/>
      <family val="2"/>
    </font>
    <font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name val="Arial"/>
      <family val="2"/>
    </font>
    <font>
      <b/>
      <sz val="10"/>
      <color indexed="8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name val="Times New Roman"/>
      <family val="0"/>
    </font>
    <font>
      <sz val="12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9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14" fontId="6" fillId="0" borderId="10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14" fontId="13" fillId="33" borderId="10" xfId="0" applyNumberFormat="1" applyFont="1" applyFill="1" applyBorder="1" applyAlignment="1">
      <alignment horizontal="left" wrapText="1"/>
    </xf>
    <xf numFmtId="49" fontId="50" fillId="0" borderId="11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left" wrapText="1"/>
    </xf>
    <xf numFmtId="1" fontId="51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12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" fontId="6" fillId="0" borderId="2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146"/>
  <sheetViews>
    <sheetView tabSelected="1" zoomScalePageLayoutView="0" workbookViewId="0" topLeftCell="A1">
      <selection activeCell="I149" sqref="I149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83" t="s">
        <v>2</v>
      </c>
      <c r="I4" s="83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82" t="s">
        <v>5</v>
      </c>
      <c r="B7" s="82"/>
      <c r="C7" s="82"/>
      <c r="D7" s="82"/>
      <c r="E7" s="82"/>
      <c r="F7" s="81" t="s">
        <v>6</v>
      </c>
      <c r="G7" s="81"/>
      <c r="H7" s="81"/>
      <c r="I7" s="81"/>
    </row>
    <row r="8" spans="1:9" s="8" customFormat="1" ht="15.75" customHeight="1">
      <c r="A8" s="78">
        <v>1</v>
      </c>
      <c r="B8" s="78"/>
      <c r="C8" s="78"/>
      <c r="D8" s="78"/>
      <c r="E8" s="78"/>
      <c r="F8" s="54">
        <v>2</v>
      </c>
      <c r="G8" s="54"/>
      <c r="H8" s="54"/>
      <c r="I8" s="54"/>
    </row>
    <row r="9" spans="1:9" s="8" customFormat="1" ht="15.75" customHeight="1">
      <c r="A9" s="67" t="s">
        <v>7</v>
      </c>
      <c r="B9" s="67"/>
      <c r="C9" s="67"/>
      <c r="D9" s="67"/>
      <c r="E9" s="67"/>
      <c r="F9" s="67" t="s">
        <v>8</v>
      </c>
      <c r="G9" s="67"/>
      <c r="H9" s="67"/>
      <c r="I9" s="67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82" t="s">
        <v>10</v>
      </c>
      <c r="B12" s="82"/>
      <c r="C12" s="82"/>
      <c r="D12" s="82"/>
      <c r="E12" s="81" t="s">
        <v>11</v>
      </c>
      <c r="F12" s="81"/>
      <c r="G12" s="81"/>
      <c r="H12" s="81"/>
      <c r="I12" s="81"/>
    </row>
    <row r="13" spans="1:9" s="8" customFormat="1" ht="15.75" customHeight="1">
      <c r="A13" s="78">
        <v>1</v>
      </c>
      <c r="B13" s="78"/>
      <c r="C13" s="78"/>
      <c r="D13" s="78"/>
      <c r="E13" s="54">
        <v>2</v>
      </c>
      <c r="F13" s="54"/>
      <c r="G13" s="54"/>
      <c r="H13" s="54"/>
      <c r="I13" s="54"/>
    </row>
    <row r="14" spans="1:9" s="8" customFormat="1" ht="15.75" customHeight="1">
      <c r="A14" s="79" t="s">
        <v>12</v>
      </c>
      <c r="B14" s="79"/>
      <c r="C14" s="79"/>
      <c r="D14" s="79"/>
      <c r="E14" s="67" t="s">
        <v>13</v>
      </c>
      <c r="F14" s="67"/>
      <c r="G14" s="67"/>
      <c r="H14" s="67"/>
      <c r="I14" s="67"/>
    </row>
    <row r="15" s="8" customFormat="1" ht="12.75" customHeight="1"/>
    <row r="16" s="6" customFormat="1" ht="12.75" customHeight="1">
      <c r="A16" s="6" t="s">
        <v>14</v>
      </c>
    </row>
    <row r="17" spans="1:9" s="6" customFormat="1" ht="78.75" customHeight="1">
      <c r="A17" s="80" t="s">
        <v>15</v>
      </c>
      <c r="B17" s="80"/>
      <c r="C17" s="80"/>
      <c r="D17" s="80"/>
      <c r="E17" s="11" t="s">
        <v>16</v>
      </c>
      <c r="F17" s="81" t="s">
        <v>17</v>
      </c>
      <c r="G17" s="81"/>
      <c r="H17" s="81" t="s">
        <v>18</v>
      </c>
      <c r="I17" s="81"/>
    </row>
    <row r="18" spans="1:9" s="8" customFormat="1" ht="15.75" customHeight="1">
      <c r="A18" s="54">
        <v>1</v>
      </c>
      <c r="B18" s="54"/>
      <c r="C18" s="54"/>
      <c r="D18" s="54"/>
      <c r="E18" s="9">
        <v>2</v>
      </c>
      <c r="F18" s="54">
        <v>3</v>
      </c>
      <c r="G18" s="54"/>
      <c r="H18" s="54">
        <v>4</v>
      </c>
      <c r="I18" s="54"/>
    </row>
    <row r="19" spans="1:9" s="8" customFormat="1" ht="18.75" customHeight="1">
      <c r="A19" s="63" t="s">
        <v>19</v>
      </c>
      <c r="B19" s="63"/>
      <c r="C19" s="63"/>
      <c r="D19" s="63"/>
      <c r="E19" s="63"/>
      <c r="F19" s="63"/>
      <c r="G19" s="63"/>
      <c r="H19" s="77"/>
      <c r="I19" s="77"/>
    </row>
    <row r="20" spans="1:9" s="8" customFormat="1" ht="15.75" customHeight="1">
      <c r="A20" s="68" t="s">
        <v>20</v>
      </c>
      <c r="B20" s="68"/>
      <c r="C20" s="68"/>
      <c r="D20" s="68"/>
      <c r="E20" s="13">
        <v>1</v>
      </c>
      <c r="F20" s="65">
        <v>117280889.58</v>
      </c>
      <c r="G20" s="65"/>
      <c r="H20" s="65">
        <v>117081749.14</v>
      </c>
      <c r="I20" s="65"/>
    </row>
    <row r="21" spans="1:9" s="8" customFormat="1" ht="15.75" customHeight="1">
      <c r="A21" s="68" t="s">
        <v>21</v>
      </c>
      <c r="B21" s="68"/>
      <c r="C21" s="68"/>
      <c r="D21" s="68"/>
      <c r="E21" s="69" t="s">
        <v>22</v>
      </c>
      <c r="F21" s="68"/>
      <c r="G21" s="68"/>
      <c r="H21" s="68"/>
      <c r="I21" s="68"/>
    </row>
    <row r="22" spans="1:9" s="8" customFormat="1" ht="15.75" customHeight="1">
      <c r="A22" s="73" t="s">
        <v>23</v>
      </c>
      <c r="B22" s="73"/>
      <c r="C22" s="73"/>
      <c r="D22" s="73"/>
      <c r="E22" s="70"/>
      <c r="F22" s="71"/>
      <c r="G22" s="72"/>
      <c r="H22" s="71"/>
      <c r="I22" s="72"/>
    </row>
    <row r="23" spans="1:9" s="8" customFormat="1" ht="15.75" customHeight="1">
      <c r="A23" s="73" t="s">
        <v>24</v>
      </c>
      <c r="B23" s="73"/>
      <c r="C23" s="73"/>
      <c r="D23" s="73"/>
      <c r="E23" s="12" t="s">
        <v>25</v>
      </c>
      <c r="F23" s="65">
        <v>117280889.58</v>
      </c>
      <c r="G23" s="65"/>
      <c r="H23" s="65">
        <v>117081749.14</v>
      </c>
      <c r="I23" s="65"/>
    </row>
    <row r="24" spans="1:9" s="8" customFormat="1" ht="15.75" customHeight="1">
      <c r="A24" s="68" t="s">
        <v>26</v>
      </c>
      <c r="B24" s="68"/>
      <c r="C24" s="68"/>
      <c r="D24" s="68"/>
      <c r="E24" s="13">
        <v>2</v>
      </c>
      <c r="F24" s="65">
        <v>35556006.79</v>
      </c>
      <c r="G24" s="65"/>
      <c r="H24" s="65">
        <v>33831360.81</v>
      </c>
      <c r="I24" s="65"/>
    </row>
    <row r="25" spans="1:9" s="8" customFormat="1" ht="15.75" customHeight="1">
      <c r="A25" s="68" t="s">
        <v>21</v>
      </c>
      <c r="B25" s="68"/>
      <c r="C25" s="68"/>
      <c r="D25" s="68"/>
      <c r="E25" s="69" t="s">
        <v>27</v>
      </c>
      <c r="F25" s="74">
        <v>35556006.79</v>
      </c>
      <c r="G25" s="74"/>
      <c r="H25" s="74">
        <v>33831360.81</v>
      </c>
      <c r="I25" s="74"/>
    </row>
    <row r="26" spans="1:9" s="8" customFormat="1" ht="15.75" customHeight="1">
      <c r="A26" s="76" t="s">
        <v>28</v>
      </c>
      <c r="B26" s="76"/>
      <c r="C26" s="76"/>
      <c r="D26" s="76"/>
      <c r="E26" s="70"/>
      <c r="F26" s="71"/>
      <c r="G26" s="72"/>
      <c r="H26" s="71"/>
      <c r="I26" s="72"/>
    </row>
    <row r="27" spans="1:9" s="8" customFormat="1" ht="15.75" customHeight="1">
      <c r="A27" s="68" t="s">
        <v>21</v>
      </c>
      <c r="B27" s="68"/>
      <c r="C27" s="68"/>
      <c r="D27" s="68"/>
      <c r="E27" s="69" t="s">
        <v>29</v>
      </c>
      <c r="F27" s="74">
        <v>35556006.79</v>
      </c>
      <c r="G27" s="74"/>
      <c r="H27" s="74">
        <v>33831360.81</v>
      </c>
      <c r="I27" s="74"/>
    </row>
    <row r="28" spans="1:9" s="8" customFormat="1" ht="15.75" customHeight="1">
      <c r="A28" s="73" t="s">
        <v>30</v>
      </c>
      <c r="B28" s="73"/>
      <c r="C28" s="73"/>
      <c r="D28" s="73"/>
      <c r="E28" s="70"/>
      <c r="F28" s="71"/>
      <c r="G28" s="72"/>
      <c r="H28" s="71"/>
      <c r="I28" s="72"/>
    </row>
    <row r="29" spans="1:9" s="8" customFormat="1" ht="16.5" customHeight="1">
      <c r="A29" s="75" t="s">
        <v>31</v>
      </c>
      <c r="B29" s="75"/>
      <c r="C29" s="75"/>
      <c r="D29" s="75"/>
      <c r="E29" s="12" t="s">
        <v>32</v>
      </c>
      <c r="F29" s="67"/>
      <c r="G29" s="67"/>
      <c r="H29" s="67"/>
      <c r="I29" s="67"/>
    </row>
    <row r="30" spans="1:9" s="8" customFormat="1" ht="16.5" customHeight="1">
      <c r="A30" s="51" t="s">
        <v>33</v>
      </c>
      <c r="B30" s="51"/>
      <c r="C30" s="51"/>
      <c r="D30" s="51"/>
      <c r="E30" s="12" t="s">
        <v>34</v>
      </c>
      <c r="F30" s="67"/>
      <c r="G30" s="67"/>
      <c r="H30" s="67"/>
      <c r="I30" s="67"/>
    </row>
    <row r="31" spans="1:9" s="8" customFormat="1" ht="15.75" customHeight="1">
      <c r="A31" s="67" t="s">
        <v>35</v>
      </c>
      <c r="B31" s="67"/>
      <c r="C31" s="67"/>
      <c r="D31" s="67"/>
      <c r="E31" s="12" t="s">
        <v>36</v>
      </c>
      <c r="F31" s="67"/>
      <c r="G31" s="67"/>
      <c r="H31" s="67"/>
      <c r="I31" s="67"/>
    </row>
    <row r="32" spans="1:9" s="8" customFormat="1" ht="15.75" customHeight="1">
      <c r="A32" s="67" t="s">
        <v>37</v>
      </c>
      <c r="B32" s="67"/>
      <c r="C32" s="67"/>
      <c r="D32" s="67"/>
      <c r="E32" s="12" t="s">
        <v>38</v>
      </c>
      <c r="F32" s="67"/>
      <c r="G32" s="67"/>
      <c r="H32" s="67"/>
      <c r="I32" s="67"/>
    </row>
    <row r="33" spans="1:9" s="8" customFormat="1" ht="15.75" customHeight="1">
      <c r="A33" s="67" t="s">
        <v>39</v>
      </c>
      <c r="B33" s="67"/>
      <c r="C33" s="67"/>
      <c r="D33" s="67"/>
      <c r="E33" s="12" t="s">
        <v>40</v>
      </c>
      <c r="F33" s="67"/>
      <c r="G33" s="67"/>
      <c r="H33" s="67"/>
      <c r="I33" s="67"/>
    </row>
    <row r="34" spans="1:9" s="8" customFormat="1" ht="16.5" customHeight="1">
      <c r="A34" s="51" t="s">
        <v>41</v>
      </c>
      <c r="B34" s="51"/>
      <c r="C34" s="51"/>
      <c r="D34" s="51"/>
      <c r="E34" s="12" t="s">
        <v>42</v>
      </c>
      <c r="F34" s="67"/>
      <c r="G34" s="67"/>
      <c r="H34" s="67"/>
      <c r="I34" s="67"/>
    </row>
    <row r="35" spans="1:9" s="8" customFormat="1" ht="15.75" customHeight="1">
      <c r="A35" s="68" t="s">
        <v>43</v>
      </c>
      <c r="B35" s="68"/>
      <c r="C35" s="68"/>
      <c r="D35" s="68"/>
      <c r="E35" s="12" t="s">
        <v>44</v>
      </c>
      <c r="F35" s="67"/>
      <c r="G35" s="67"/>
      <c r="H35" s="67"/>
      <c r="I35" s="67"/>
    </row>
    <row r="36" spans="1:9" s="8" customFormat="1" ht="15.75" customHeight="1">
      <c r="A36" s="68" t="s">
        <v>21</v>
      </c>
      <c r="B36" s="68"/>
      <c r="C36" s="68"/>
      <c r="D36" s="68"/>
      <c r="E36" s="69" t="s">
        <v>45</v>
      </c>
      <c r="F36" s="68"/>
      <c r="G36" s="68"/>
      <c r="H36" s="68"/>
      <c r="I36" s="68"/>
    </row>
    <row r="37" spans="1:9" s="8" customFormat="1" ht="15.75" customHeight="1">
      <c r="A37" s="73" t="s">
        <v>46</v>
      </c>
      <c r="B37" s="73"/>
      <c r="C37" s="73"/>
      <c r="D37" s="73"/>
      <c r="E37" s="70"/>
      <c r="F37" s="71"/>
      <c r="G37" s="72"/>
      <c r="H37" s="71"/>
      <c r="I37" s="72"/>
    </row>
    <row r="38" spans="1:9" s="8" customFormat="1" ht="15.75" customHeight="1">
      <c r="A38" s="73" t="s">
        <v>47</v>
      </c>
      <c r="B38" s="73"/>
      <c r="C38" s="73"/>
      <c r="D38" s="73"/>
      <c r="E38" s="12" t="s">
        <v>48</v>
      </c>
      <c r="F38" s="67"/>
      <c r="G38" s="67"/>
      <c r="H38" s="67"/>
      <c r="I38" s="67"/>
    </row>
    <row r="39" spans="1:9" s="8" customFormat="1" ht="15.75" customHeight="1">
      <c r="A39" s="67" t="s">
        <v>49</v>
      </c>
      <c r="B39" s="67"/>
      <c r="C39" s="67"/>
      <c r="D39" s="67"/>
      <c r="E39" s="13">
        <v>3</v>
      </c>
      <c r="F39" s="67"/>
      <c r="G39" s="67"/>
      <c r="H39" s="67"/>
      <c r="I39" s="67"/>
    </row>
    <row r="40" spans="1:9" s="8" customFormat="1" ht="15.75" customHeight="1">
      <c r="A40" s="67" t="s">
        <v>50</v>
      </c>
      <c r="B40" s="67"/>
      <c r="C40" s="67"/>
      <c r="D40" s="67"/>
      <c r="E40" s="13">
        <v>4</v>
      </c>
      <c r="F40" s="67"/>
      <c r="G40" s="67"/>
      <c r="H40" s="67"/>
      <c r="I40" s="67"/>
    </row>
    <row r="41" spans="1:9" s="8" customFormat="1" ht="32.25" customHeight="1">
      <c r="A41" s="51" t="s">
        <v>51</v>
      </c>
      <c r="B41" s="51"/>
      <c r="C41" s="51"/>
      <c r="D41" s="51"/>
      <c r="E41" s="13">
        <v>5</v>
      </c>
      <c r="F41" s="65">
        <f>F20+F24</f>
        <v>152836896.37</v>
      </c>
      <c r="G41" s="65"/>
      <c r="H41" s="65">
        <f>H23+H24</f>
        <v>150913109.95</v>
      </c>
      <c r="I41" s="65"/>
    </row>
    <row r="42" spans="1:9" s="8" customFormat="1" ht="18.75" customHeight="1">
      <c r="A42" s="63" t="s">
        <v>52</v>
      </c>
      <c r="B42" s="63"/>
      <c r="C42" s="63"/>
      <c r="D42" s="63"/>
      <c r="E42" s="63"/>
      <c r="F42" s="63"/>
      <c r="G42" s="63"/>
      <c r="H42" s="63"/>
      <c r="I42" s="63"/>
    </row>
    <row r="43" spans="1:9" s="8" customFormat="1" ht="15.75" customHeight="1">
      <c r="A43" s="67" t="s">
        <v>53</v>
      </c>
      <c r="B43" s="67"/>
      <c r="C43" s="67"/>
      <c r="D43" s="67"/>
      <c r="E43" s="13">
        <v>6</v>
      </c>
      <c r="F43" s="65">
        <v>10354506.7</v>
      </c>
      <c r="G43" s="65"/>
      <c r="H43" s="65">
        <v>9856426.41</v>
      </c>
      <c r="I43" s="65"/>
    </row>
    <row r="44" spans="1:9" s="8" customFormat="1" ht="18.75" customHeight="1">
      <c r="A44" s="63" t="s">
        <v>54</v>
      </c>
      <c r="B44" s="63"/>
      <c r="C44" s="63"/>
      <c r="D44" s="63"/>
      <c r="E44" s="63"/>
      <c r="F44" s="63"/>
      <c r="G44" s="63"/>
      <c r="H44" s="63"/>
      <c r="I44" s="63"/>
    </row>
    <row r="45" spans="1:9" s="8" customFormat="1" ht="32.25" customHeight="1">
      <c r="A45" s="64" t="s">
        <v>55</v>
      </c>
      <c r="B45" s="64"/>
      <c r="C45" s="64"/>
      <c r="D45" s="64"/>
      <c r="E45" s="13">
        <v>7</v>
      </c>
      <c r="F45" s="65">
        <f>F41-F43</f>
        <v>142482389.67000002</v>
      </c>
      <c r="G45" s="65"/>
      <c r="H45" s="65">
        <f>H41-H43</f>
        <v>141056683.54</v>
      </c>
      <c r="I45" s="65"/>
    </row>
    <row r="46" spans="1:9" s="8" customFormat="1" ht="18.75" customHeight="1">
      <c r="A46" s="63" t="s">
        <v>56</v>
      </c>
      <c r="B46" s="63"/>
      <c r="C46" s="63"/>
      <c r="D46" s="63"/>
      <c r="E46" s="63"/>
      <c r="F46" s="63"/>
      <c r="G46" s="63"/>
      <c r="H46" s="63"/>
      <c r="I46" s="63"/>
    </row>
    <row r="47" spans="1:9" s="8" customFormat="1" ht="15.75" customHeight="1">
      <c r="A47" s="66" t="s">
        <v>56</v>
      </c>
      <c r="B47" s="66"/>
      <c r="C47" s="66"/>
      <c r="D47" s="66"/>
      <c r="E47" s="13">
        <v>8</v>
      </c>
      <c r="F47" s="65">
        <v>21119343.2</v>
      </c>
      <c r="G47" s="65"/>
      <c r="H47" s="65">
        <v>21126372.98</v>
      </c>
      <c r="I47" s="65"/>
    </row>
    <row r="48" spans="1:9" s="8" customFormat="1" ht="36" customHeight="1">
      <c r="A48" s="61" t="s">
        <v>57</v>
      </c>
      <c r="B48" s="61"/>
      <c r="C48" s="61"/>
      <c r="D48" s="61"/>
      <c r="E48" s="50" t="s">
        <v>58</v>
      </c>
      <c r="F48" s="50"/>
      <c r="G48" s="50"/>
      <c r="H48" s="50"/>
      <c r="I48" s="50"/>
    </row>
    <row r="49" s="8" customFormat="1" ht="15.75" customHeight="1"/>
    <row r="50" spans="1:14" s="16" customFormat="1" ht="17.25" customHeight="1" hidden="1">
      <c r="A50" s="62" t="s">
        <v>59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1:11" s="8" customFormat="1" ht="18.75" customHeight="1" hidden="1">
      <c r="A51" s="46" t="s">
        <v>60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3" s="8" customFormat="1" ht="105.75" customHeight="1" hidden="1">
      <c r="A52" s="17" t="s">
        <v>61</v>
      </c>
      <c r="B52" s="17" t="s">
        <v>62</v>
      </c>
      <c r="C52" s="17" t="s">
        <v>63</v>
      </c>
      <c r="D52" s="17" t="s">
        <v>64</v>
      </c>
      <c r="E52" s="17" t="s">
        <v>65</v>
      </c>
      <c r="F52" s="17" t="s">
        <v>66</v>
      </c>
      <c r="G52" s="17" t="s">
        <v>67</v>
      </c>
      <c r="H52" s="17" t="s">
        <v>68</v>
      </c>
      <c r="I52" s="17" t="s">
        <v>69</v>
      </c>
      <c r="J52" s="56" t="s">
        <v>70</v>
      </c>
      <c r="K52" s="56"/>
      <c r="L52" s="17" t="s">
        <v>71</v>
      </c>
      <c r="M52" s="18"/>
    </row>
    <row r="53" spans="1:13" s="8" customFormat="1" ht="15.75" customHeight="1" hidden="1">
      <c r="A53" s="9">
        <v>1</v>
      </c>
      <c r="B53" s="19">
        <v>2</v>
      </c>
      <c r="C53" s="9">
        <v>3</v>
      </c>
      <c r="D53" s="9">
        <v>4</v>
      </c>
      <c r="E53" s="9">
        <v>5</v>
      </c>
      <c r="F53" s="9">
        <v>6</v>
      </c>
      <c r="G53" s="9">
        <v>7</v>
      </c>
      <c r="H53" s="9">
        <v>8</v>
      </c>
      <c r="I53" s="9">
        <v>9</v>
      </c>
      <c r="J53" s="54">
        <v>10</v>
      </c>
      <c r="K53" s="54"/>
      <c r="L53" s="9">
        <v>11</v>
      </c>
      <c r="M53" s="18"/>
    </row>
    <row r="54" spans="1:13" s="8" customFormat="1" ht="12.75" customHeight="1" hidden="1">
      <c r="A54" s="12" t="s">
        <v>72</v>
      </c>
      <c r="B54" s="20" t="s">
        <v>73</v>
      </c>
      <c r="C54" s="12" t="s">
        <v>73</v>
      </c>
      <c r="D54" s="12" t="s">
        <v>73</v>
      </c>
      <c r="E54" s="12" t="s">
        <v>73</v>
      </c>
      <c r="F54" s="12" t="s">
        <v>73</v>
      </c>
      <c r="G54" s="12" t="s">
        <v>73</v>
      </c>
      <c r="H54" s="10"/>
      <c r="I54" s="10"/>
      <c r="J54" s="50" t="s">
        <v>73</v>
      </c>
      <c r="K54" s="50"/>
      <c r="L54" s="12" t="s">
        <v>73</v>
      </c>
      <c r="M54" s="18"/>
    </row>
    <row r="55" spans="1:11" s="8" customFormat="1" ht="18" customHeight="1" hidden="1">
      <c r="A55" s="60" t="s">
        <v>74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3" s="21" customFormat="1" ht="93.75" customHeight="1" hidden="1">
      <c r="A56" s="17" t="s">
        <v>61</v>
      </c>
      <c r="B56" s="17" t="s">
        <v>75</v>
      </c>
      <c r="C56" s="17" t="s">
        <v>63</v>
      </c>
      <c r="D56" s="17" t="s">
        <v>64</v>
      </c>
      <c r="E56" s="17" t="s">
        <v>65</v>
      </c>
      <c r="F56" s="17" t="s">
        <v>76</v>
      </c>
      <c r="G56" s="17" t="s">
        <v>77</v>
      </c>
      <c r="H56" s="17" t="s">
        <v>68</v>
      </c>
      <c r="I56" s="17" t="s">
        <v>69</v>
      </c>
      <c r="J56" s="56" t="s">
        <v>70</v>
      </c>
      <c r="K56" s="56"/>
      <c r="L56" s="17" t="s">
        <v>71</v>
      </c>
      <c r="M56" s="22"/>
    </row>
    <row r="57" spans="1:13" s="8" customFormat="1" ht="15.75" customHeight="1" hidden="1">
      <c r="A57" s="9">
        <v>1</v>
      </c>
      <c r="B57" s="1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  <c r="H57" s="9">
        <v>8</v>
      </c>
      <c r="I57" s="9">
        <v>9</v>
      </c>
      <c r="J57" s="54">
        <v>10</v>
      </c>
      <c r="K57" s="54"/>
      <c r="L57" s="9">
        <v>11</v>
      </c>
      <c r="M57" s="18"/>
    </row>
    <row r="58" spans="1:13" s="8" customFormat="1" ht="12.75" customHeight="1" hidden="1">
      <c r="A58" s="23">
        <v>1</v>
      </c>
      <c r="B58" s="15" t="s">
        <v>78</v>
      </c>
      <c r="C58" s="10"/>
      <c r="D58" s="23">
        <v>354</v>
      </c>
      <c r="E58" s="10" t="s">
        <v>79</v>
      </c>
      <c r="F58" s="23">
        <v>643</v>
      </c>
      <c r="G58" s="10" t="s">
        <v>80</v>
      </c>
      <c r="H58" s="14">
        <f>30000000+223561.64-730.22</f>
        <v>30222831.42</v>
      </c>
      <c r="I58" s="24">
        <f>H58*I61/H61</f>
        <v>19.774565002179912</v>
      </c>
      <c r="J58" s="51" t="s">
        <v>81</v>
      </c>
      <c r="K58" s="51"/>
      <c r="L58" s="12" t="s">
        <v>82</v>
      </c>
      <c r="M58" s="18"/>
    </row>
    <row r="59" spans="1:13" s="8" customFormat="1" ht="12.75" customHeight="1" hidden="1">
      <c r="A59" s="23">
        <v>2</v>
      </c>
      <c r="B59" s="15" t="s">
        <v>78</v>
      </c>
      <c r="C59" s="10"/>
      <c r="D59" s="23">
        <v>354</v>
      </c>
      <c r="E59" s="10" t="s">
        <v>79</v>
      </c>
      <c r="F59" s="23">
        <v>643</v>
      </c>
      <c r="G59" s="10" t="s">
        <v>83</v>
      </c>
      <c r="H59" s="14">
        <f>8000000+59616.44-135.21</f>
        <v>8059481.23</v>
      </c>
      <c r="I59" s="24">
        <f>H59*I61/H61</f>
        <v>5.273256276082022</v>
      </c>
      <c r="J59" s="51" t="s">
        <v>81</v>
      </c>
      <c r="K59" s="51"/>
      <c r="L59" s="12" t="s">
        <v>82</v>
      </c>
      <c r="M59" s="18"/>
    </row>
    <row r="60" spans="1:13" s="8" customFormat="1" ht="24.75" customHeight="1" hidden="1">
      <c r="A60" s="23">
        <v>3</v>
      </c>
      <c r="B60" s="15" t="s">
        <v>84</v>
      </c>
      <c r="C60" s="23">
        <v>1027739609391</v>
      </c>
      <c r="D60" s="23">
        <v>1000</v>
      </c>
      <c r="E60" s="10" t="s">
        <v>85</v>
      </c>
      <c r="F60" s="23">
        <v>643</v>
      </c>
      <c r="G60" s="10" t="s">
        <v>86</v>
      </c>
      <c r="H60" s="14">
        <f>79000000-1423.07</f>
        <v>78998576.93</v>
      </c>
      <c r="I60" s="24">
        <f>H60*I61/H61+0.01</f>
        <v>51.69815829572581</v>
      </c>
      <c r="J60" s="51" t="s">
        <v>87</v>
      </c>
      <c r="K60" s="51"/>
      <c r="L60" s="12" t="s">
        <v>82</v>
      </c>
      <c r="M60" s="18"/>
    </row>
    <row r="61" spans="1:13" s="8" customFormat="1" ht="12.75" customHeight="1" hidden="1">
      <c r="A61" s="12" t="s">
        <v>72</v>
      </c>
      <c r="B61" s="20" t="s">
        <v>73</v>
      </c>
      <c r="C61" s="12" t="s">
        <v>73</v>
      </c>
      <c r="D61" s="12" t="s">
        <v>73</v>
      </c>
      <c r="E61" s="12" t="s">
        <v>73</v>
      </c>
      <c r="F61" s="12" t="s">
        <v>73</v>
      </c>
      <c r="G61" s="12" t="s">
        <v>73</v>
      </c>
      <c r="H61" s="14">
        <f>H58+H59+H60</f>
        <v>117280889.58000001</v>
      </c>
      <c r="I61" s="24">
        <f>H61*100/F41</f>
        <v>76.73597957398775</v>
      </c>
      <c r="J61" s="50" t="s">
        <v>73</v>
      </c>
      <c r="K61" s="50"/>
      <c r="L61" s="12" t="s">
        <v>73</v>
      </c>
      <c r="M61" s="18"/>
    </row>
    <row r="62" spans="1:11" s="8" customFormat="1" ht="18" customHeight="1" hidden="1">
      <c r="A62" s="60" t="s">
        <v>88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</row>
    <row r="63" spans="1:14" s="8" customFormat="1" ht="96" customHeight="1" hidden="1">
      <c r="A63" s="17" t="s">
        <v>61</v>
      </c>
      <c r="B63" s="17" t="s">
        <v>89</v>
      </c>
      <c r="C63" s="17" t="s">
        <v>90</v>
      </c>
      <c r="D63" s="17" t="s">
        <v>91</v>
      </c>
      <c r="E63" s="17" t="s">
        <v>92</v>
      </c>
      <c r="F63" s="17" t="s">
        <v>93</v>
      </c>
      <c r="G63" s="17" t="s">
        <v>94</v>
      </c>
      <c r="H63" s="17" t="s">
        <v>95</v>
      </c>
      <c r="I63" s="17" t="s">
        <v>96</v>
      </c>
      <c r="J63" s="17" t="s">
        <v>97</v>
      </c>
      <c r="K63" s="17" t="s">
        <v>98</v>
      </c>
      <c r="L63" s="56" t="s">
        <v>99</v>
      </c>
      <c r="M63" s="56"/>
      <c r="N63" s="17" t="s">
        <v>100</v>
      </c>
    </row>
    <row r="64" spans="1:14" s="8" customFormat="1" ht="15.75" customHeight="1" hidden="1">
      <c r="A64" s="9">
        <v>1</v>
      </c>
      <c r="B64" s="19">
        <v>2</v>
      </c>
      <c r="C64" s="9">
        <v>3</v>
      </c>
      <c r="D64" s="9">
        <v>4</v>
      </c>
      <c r="E64" s="9">
        <v>5</v>
      </c>
      <c r="F64" s="9">
        <v>6</v>
      </c>
      <c r="G64" s="9">
        <v>7</v>
      </c>
      <c r="H64" s="9">
        <v>8</v>
      </c>
      <c r="I64" s="9">
        <v>9</v>
      </c>
      <c r="J64" s="9">
        <v>10</v>
      </c>
      <c r="K64" s="9">
        <v>11</v>
      </c>
      <c r="L64" s="54">
        <v>12</v>
      </c>
      <c r="M64" s="54"/>
      <c r="N64" s="9">
        <v>13</v>
      </c>
    </row>
    <row r="65" spans="1:14" s="8" customFormat="1" ht="24.75" customHeight="1" hidden="1">
      <c r="A65" s="23">
        <v>1</v>
      </c>
      <c r="B65" s="15" t="s">
        <v>101</v>
      </c>
      <c r="C65" s="23">
        <v>1027739407189</v>
      </c>
      <c r="D65" s="23">
        <v>7720261827</v>
      </c>
      <c r="E65" s="10"/>
      <c r="F65" s="10" t="s">
        <v>102</v>
      </c>
      <c r="G65" s="10" t="s">
        <v>103</v>
      </c>
      <c r="H65" s="10" t="s">
        <v>104</v>
      </c>
      <c r="I65" s="25">
        <v>2910</v>
      </c>
      <c r="J65" s="14">
        <v>3022413.3</v>
      </c>
      <c r="K65" s="24">
        <f>J65*$K$79/$J$79</f>
        <v>1.9775416615913841</v>
      </c>
      <c r="L65" s="51" t="s">
        <v>105</v>
      </c>
      <c r="M65" s="51"/>
      <c r="N65" s="12" t="s">
        <v>82</v>
      </c>
    </row>
    <row r="66" spans="1:14" s="8" customFormat="1" ht="24.75" customHeight="1" hidden="1">
      <c r="A66" s="23">
        <v>2</v>
      </c>
      <c r="B66" s="15" t="s">
        <v>101</v>
      </c>
      <c r="C66" s="23">
        <v>1027739407189</v>
      </c>
      <c r="D66" s="23">
        <v>7720261827</v>
      </c>
      <c r="E66" s="10"/>
      <c r="F66" s="10" t="s">
        <v>106</v>
      </c>
      <c r="G66" s="10" t="s">
        <v>107</v>
      </c>
      <c r="H66" s="10" t="s">
        <v>108</v>
      </c>
      <c r="I66" s="25">
        <v>2500</v>
      </c>
      <c r="J66" s="14">
        <v>769625</v>
      </c>
      <c r="K66" s="24">
        <f aca="true" t="shared" si="0" ref="K66:K78">J66*$K$79/$J$79</f>
        <v>0.5035596889751209</v>
      </c>
      <c r="L66" s="51" t="s">
        <v>105</v>
      </c>
      <c r="M66" s="51"/>
      <c r="N66" s="12" t="s">
        <v>82</v>
      </c>
    </row>
    <row r="67" spans="1:14" s="8" customFormat="1" ht="24.75" customHeight="1" hidden="1">
      <c r="A67" s="23">
        <v>3</v>
      </c>
      <c r="B67" s="15" t="s">
        <v>101</v>
      </c>
      <c r="C67" s="23">
        <v>1027739407189</v>
      </c>
      <c r="D67" s="23">
        <v>7720261827</v>
      </c>
      <c r="E67" s="10"/>
      <c r="F67" s="10" t="s">
        <v>109</v>
      </c>
      <c r="G67" s="10" t="s">
        <v>110</v>
      </c>
      <c r="H67" s="10" t="s">
        <v>111</v>
      </c>
      <c r="I67" s="25">
        <v>1830</v>
      </c>
      <c r="J67" s="14">
        <v>562267.5</v>
      </c>
      <c r="K67" s="24">
        <f t="shared" si="0"/>
        <v>0.3678872794163636</v>
      </c>
      <c r="L67" s="51" t="s">
        <v>105</v>
      </c>
      <c r="M67" s="51"/>
      <c r="N67" s="12" t="s">
        <v>82</v>
      </c>
    </row>
    <row r="68" spans="1:14" s="8" customFormat="1" ht="12.75" customHeight="1" hidden="1">
      <c r="A68" s="23">
        <v>4</v>
      </c>
      <c r="B68" s="15" t="s">
        <v>112</v>
      </c>
      <c r="C68" s="23">
        <v>1027700067328</v>
      </c>
      <c r="D68" s="23">
        <v>7728168971</v>
      </c>
      <c r="E68" s="10"/>
      <c r="F68" s="10" t="s">
        <v>113</v>
      </c>
      <c r="G68" s="10" t="s">
        <v>114</v>
      </c>
      <c r="H68" s="10" t="s">
        <v>115</v>
      </c>
      <c r="I68" s="25">
        <v>2340</v>
      </c>
      <c r="J68" s="14">
        <v>2418507</v>
      </c>
      <c r="K68" s="24">
        <f t="shared" si="0"/>
        <v>1.5824104371663512</v>
      </c>
      <c r="L68" s="51" t="s">
        <v>116</v>
      </c>
      <c r="M68" s="51"/>
      <c r="N68" s="12" t="s">
        <v>82</v>
      </c>
    </row>
    <row r="69" spans="1:14" s="8" customFormat="1" ht="12.75" customHeight="1" hidden="1">
      <c r="A69" s="23">
        <v>5</v>
      </c>
      <c r="B69" s="15" t="s">
        <v>112</v>
      </c>
      <c r="C69" s="23">
        <v>1027700067328</v>
      </c>
      <c r="D69" s="23">
        <v>7728168971</v>
      </c>
      <c r="E69" s="10"/>
      <c r="F69" s="10" t="s">
        <v>117</v>
      </c>
      <c r="G69" s="10" t="s">
        <v>118</v>
      </c>
      <c r="H69" s="10" t="s">
        <v>119</v>
      </c>
      <c r="I69" s="25">
        <v>1050</v>
      </c>
      <c r="J69" s="14">
        <v>1096084.5</v>
      </c>
      <c r="K69" s="24">
        <f t="shared" si="0"/>
        <v>0.717159616580089</v>
      </c>
      <c r="L69" s="51" t="s">
        <v>116</v>
      </c>
      <c r="M69" s="51"/>
      <c r="N69" s="12" t="s">
        <v>82</v>
      </c>
    </row>
    <row r="70" spans="1:14" s="8" customFormat="1" ht="12.75" customHeight="1" hidden="1">
      <c r="A70" s="23">
        <v>6</v>
      </c>
      <c r="B70" s="15" t="s">
        <v>112</v>
      </c>
      <c r="C70" s="23">
        <v>1027700067328</v>
      </c>
      <c r="D70" s="23">
        <v>7728168971</v>
      </c>
      <c r="E70" s="10"/>
      <c r="F70" s="10" t="s">
        <v>120</v>
      </c>
      <c r="G70" s="10" t="s">
        <v>121</v>
      </c>
      <c r="H70" s="10" t="s">
        <v>122</v>
      </c>
      <c r="I70" s="25">
        <v>4750</v>
      </c>
      <c r="J70" s="14">
        <v>4961185</v>
      </c>
      <c r="K70" s="24">
        <f t="shared" si="0"/>
        <v>3.2460649998999975</v>
      </c>
      <c r="L70" s="51" t="s">
        <v>116</v>
      </c>
      <c r="M70" s="51"/>
      <c r="N70" s="12" t="s">
        <v>82</v>
      </c>
    </row>
    <row r="71" spans="1:14" s="8" customFormat="1" ht="12.75" customHeight="1" hidden="1">
      <c r="A71" s="23">
        <v>7</v>
      </c>
      <c r="B71" s="15" t="s">
        <v>123</v>
      </c>
      <c r="C71" s="23">
        <v>1027700342890</v>
      </c>
      <c r="D71" s="23">
        <v>7725114488</v>
      </c>
      <c r="E71" s="10"/>
      <c r="F71" s="10" t="s">
        <v>124</v>
      </c>
      <c r="G71" s="10" t="s">
        <v>125</v>
      </c>
      <c r="H71" s="10" t="s">
        <v>126</v>
      </c>
      <c r="I71" s="25">
        <v>1470</v>
      </c>
      <c r="J71" s="14">
        <v>1505074.2</v>
      </c>
      <c r="K71" s="24">
        <f t="shared" si="0"/>
        <v>0.9847584161591412</v>
      </c>
      <c r="L71" s="51" t="s">
        <v>116</v>
      </c>
      <c r="M71" s="51"/>
      <c r="N71" s="12" t="s">
        <v>82</v>
      </c>
    </row>
    <row r="72" spans="1:14" s="8" customFormat="1" ht="12.75" customHeight="1" hidden="1">
      <c r="A72" s="23">
        <v>8</v>
      </c>
      <c r="B72" s="15" t="s">
        <v>123</v>
      </c>
      <c r="C72" s="23">
        <v>1027700342890</v>
      </c>
      <c r="D72" s="23">
        <v>7725114488</v>
      </c>
      <c r="E72" s="10"/>
      <c r="F72" s="10" t="s">
        <v>127</v>
      </c>
      <c r="G72" s="10" t="s">
        <v>128</v>
      </c>
      <c r="H72" s="10" t="s">
        <v>129</v>
      </c>
      <c r="I72" s="25">
        <v>2462</v>
      </c>
      <c r="J72" s="14">
        <v>2501244.28</v>
      </c>
      <c r="K72" s="24">
        <f t="shared" si="0"/>
        <v>1.636544799983889</v>
      </c>
      <c r="L72" s="51" t="s">
        <v>116</v>
      </c>
      <c r="M72" s="51"/>
      <c r="N72" s="12" t="s">
        <v>82</v>
      </c>
    </row>
    <row r="73" spans="1:14" s="8" customFormat="1" ht="12.75" customHeight="1" hidden="1">
      <c r="A73" s="23">
        <v>9</v>
      </c>
      <c r="B73" s="15" t="s">
        <v>123</v>
      </c>
      <c r="C73" s="23">
        <v>1027700342890</v>
      </c>
      <c r="D73" s="23">
        <v>7725114488</v>
      </c>
      <c r="E73" s="10"/>
      <c r="F73" s="10" t="s">
        <v>130</v>
      </c>
      <c r="G73" s="10" t="s">
        <v>131</v>
      </c>
      <c r="H73" s="10" t="s">
        <v>132</v>
      </c>
      <c r="I73" s="23">
        <v>930</v>
      </c>
      <c r="J73" s="14">
        <v>946349.4</v>
      </c>
      <c r="K73" s="24">
        <f t="shared" si="0"/>
        <v>0.61918909797082</v>
      </c>
      <c r="L73" s="51" t="s">
        <v>116</v>
      </c>
      <c r="M73" s="51"/>
      <c r="N73" s="12" t="s">
        <v>82</v>
      </c>
    </row>
    <row r="74" spans="1:14" s="8" customFormat="1" ht="12.75" customHeight="1" hidden="1">
      <c r="A74" s="23">
        <v>10</v>
      </c>
      <c r="B74" s="15" t="s">
        <v>133</v>
      </c>
      <c r="C74" s="23">
        <v>1077711000102</v>
      </c>
      <c r="D74" s="23">
        <v>7750004150</v>
      </c>
      <c r="E74" s="10"/>
      <c r="F74" s="10" t="s">
        <v>134</v>
      </c>
      <c r="G74" s="10" t="s">
        <v>135</v>
      </c>
      <c r="H74" s="10" t="s">
        <v>136</v>
      </c>
      <c r="I74" s="25">
        <v>5125</v>
      </c>
      <c r="J74" s="14">
        <v>5258147.5</v>
      </c>
      <c r="K74" s="24">
        <f t="shared" si="0"/>
        <v>3.440365268390853</v>
      </c>
      <c r="L74" s="51" t="s">
        <v>137</v>
      </c>
      <c r="M74" s="51"/>
      <c r="N74" s="12" t="s">
        <v>82</v>
      </c>
    </row>
    <row r="75" spans="1:14" s="8" customFormat="1" ht="12.75" customHeight="1" hidden="1">
      <c r="A75" s="23">
        <v>11</v>
      </c>
      <c r="B75" s="15" t="s">
        <v>138</v>
      </c>
      <c r="C75" s="23">
        <v>1027700167110</v>
      </c>
      <c r="D75" s="23">
        <v>7744001497</v>
      </c>
      <c r="E75" s="10"/>
      <c r="F75" s="10" t="s">
        <v>139</v>
      </c>
      <c r="G75" s="10" t="s">
        <v>140</v>
      </c>
      <c r="H75" s="10" t="s">
        <v>141</v>
      </c>
      <c r="I75" s="25">
        <v>1160</v>
      </c>
      <c r="J75" s="14">
        <v>1176066</v>
      </c>
      <c r="K75" s="24">
        <f t="shared" si="0"/>
        <v>0.7694908938433843</v>
      </c>
      <c r="L75" s="51" t="s">
        <v>81</v>
      </c>
      <c r="M75" s="51"/>
      <c r="N75" s="12" t="s">
        <v>82</v>
      </c>
    </row>
    <row r="76" spans="1:14" s="8" customFormat="1" ht="12.75" customHeight="1" hidden="1">
      <c r="A76" s="23">
        <v>12</v>
      </c>
      <c r="B76" s="15" t="s">
        <v>138</v>
      </c>
      <c r="C76" s="23">
        <v>1027700167110</v>
      </c>
      <c r="D76" s="23">
        <v>7744001497</v>
      </c>
      <c r="E76" s="10"/>
      <c r="F76" s="10" t="s">
        <v>142</v>
      </c>
      <c r="G76" s="10" t="s">
        <v>143</v>
      </c>
      <c r="H76" s="10" t="s">
        <v>144</v>
      </c>
      <c r="I76" s="25">
        <v>2385</v>
      </c>
      <c r="J76" s="14">
        <v>2541026.7</v>
      </c>
      <c r="K76" s="24">
        <f t="shared" si="0"/>
        <v>1.6625741299067445</v>
      </c>
      <c r="L76" s="51" t="s">
        <v>81</v>
      </c>
      <c r="M76" s="51"/>
      <c r="N76" s="12" t="s">
        <v>82</v>
      </c>
    </row>
    <row r="77" spans="1:14" s="8" customFormat="1" ht="12.75" customHeight="1" hidden="1">
      <c r="A77" s="23">
        <v>13</v>
      </c>
      <c r="B77" s="15" t="s">
        <v>138</v>
      </c>
      <c r="C77" s="23">
        <v>1027700167110</v>
      </c>
      <c r="D77" s="23">
        <v>7744001497</v>
      </c>
      <c r="E77" s="10"/>
      <c r="F77" s="10" t="s">
        <v>145</v>
      </c>
      <c r="G77" s="10" t="s">
        <v>146</v>
      </c>
      <c r="H77" s="10" t="s">
        <v>147</v>
      </c>
      <c r="I77" s="23">
        <v>749</v>
      </c>
      <c r="J77" s="14">
        <v>782323.01</v>
      </c>
      <c r="K77" s="24">
        <f t="shared" si="0"/>
        <v>0.5118678987736631</v>
      </c>
      <c r="L77" s="51" t="s">
        <v>81</v>
      </c>
      <c r="M77" s="51"/>
      <c r="N77" s="12" t="s">
        <v>82</v>
      </c>
    </row>
    <row r="78" spans="1:14" s="8" customFormat="1" ht="12.75" customHeight="1" hidden="1">
      <c r="A78" s="23">
        <v>14</v>
      </c>
      <c r="B78" s="15" t="s">
        <v>148</v>
      </c>
      <c r="C78" s="23">
        <v>1027700043502</v>
      </c>
      <c r="D78" s="23">
        <v>7706107510</v>
      </c>
      <c r="E78" s="10"/>
      <c r="F78" s="10" t="s">
        <v>149</v>
      </c>
      <c r="G78" s="10" t="s">
        <v>150</v>
      </c>
      <c r="H78" s="10" t="s">
        <v>151</v>
      </c>
      <c r="I78" s="25">
        <v>7865</v>
      </c>
      <c r="J78" s="14">
        <v>8015693.4</v>
      </c>
      <c r="K78" s="24">
        <f t="shared" si="0"/>
        <v>5.244606237354465</v>
      </c>
      <c r="L78" s="51" t="s">
        <v>87</v>
      </c>
      <c r="M78" s="51"/>
      <c r="N78" s="12" t="s">
        <v>82</v>
      </c>
    </row>
    <row r="79" spans="1:14" s="8" customFormat="1" ht="15.75" customHeight="1" hidden="1">
      <c r="A79" s="12" t="s">
        <v>72</v>
      </c>
      <c r="B79" s="20" t="s">
        <v>73</v>
      </c>
      <c r="C79" s="12" t="s">
        <v>73</v>
      </c>
      <c r="D79" s="12" t="s">
        <v>73</v>
      </c>
      <c r="E79" s="12" t="s">
        <v>73</v>
      </c>
      <c r="F79" s="12" t="s">
        <v>73</v>
      </c>
      <c r="G79" s="12" t="s">
        <v>73</v>
      </c>
      <c r="H79" s="12" t="s">
        <v>73</v>
      </c>
      <c r="I79" s="12" t="s">
        <v>73</v>
      </c>
      <c r="J79" s="14">
        <v>35556006.79</v>
      </c>
      <c r="K79" s="24">
        <f>J79*100/F41</f>
        <v>23.264020426012266</v>
      </c>
      <c r="L79" s="50" t="s">
        <v>73</v>
      </c>
      <c r="M79" s="50"/>
      <c r="N79" s="12" t="s">
        <v>73</v>
      </c>
    </row>
    <row r="80" spans="1:11" s="8" customFormat="1" ht="18.75" customHeight="1" hidden="1">
      <c r="A80" s="60" t="s">
        <v>152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</row>
    <row r="81" spans="1:13" s="8" customFormat="1" ht="94.5" customHeight="1" hidden="1">
      <c r="A81" s="17" t="s">
        <v>61</v>
      </c>
      <c r="B81" s="17" t="s">
        <v>89</v>
      </c>
      <c r="C81" s="17" t="s">
        <v>90</v>
      </c>
      <c r="D81" s="17" t="s">
        <v>91</v>
      </c>
      <c r="E81" s="17" t="s">
        <v>153</v>
      </c>
      <c r="F81" s="17" t="s">
        <v>94</v>
      </c>
      <c r="G81" s="17" t="s">
        <v>95</v>
      </c>
      <c r="H81" s="17" t="s">
        <v>96</v>
      </c>
      <c r="I81" s="17" t="s">
        <v>97</v>
      </c>
      <c r="J81" s="17" t="s">
        <v>98</v>
      </c>
      <c r="K81" s="56" t="s">
        <v>99</v>
      </c>
      <c r="L81" s="56"/>
      <c r="M81" s="17" t="s">
        <v>100</v>
      </c>
    </row>
    <row r="82" spans="1:13" s="8" customFormat="1" ht="15.75" customHeight="1" hidden="1">
      <c r="A82" s="9">
        <v>1</v>
      </c>
      <c r="B82" s="19">
        <v>2</v>
      </c>
      <c r="C82" s="9">
        <v>3</v>
      </c>
      <c r="D82" s="9">
        <v>4</v>
      </c>
      <c r="E82" s="9">
        <v>5</v>
      </c>
      <c r="F82" s="9">
        <v>6</v>
      </c>
      <c r="G82" s="9">
        <v>7</v>
      </c>
      <c r="H82" s="9">
        <v>8</v>
      </c>
      <c r="I82" s="9">
        <v>9</v>
      </c>
      <c r="J82" s="9">
        <v>10</v>
      </c>
      <c r="K82" s="54">
        <v>11</v>
      </c>
      <c r="L82" s="54"/>
      <c r="M82" s="9">
        <v>12</v>
      </c>
    </row>
    <row r="83" spans="1:13" s="8" customFormat="1" ht="15.75" customHeight="1" hidden="1">
      <c r="A83" s="12" t="s">
        <v>72</v>
      </c>
      <c r="B83" s="20" t="s">
        <v>73</v>
      </c>
      <c r="C83" s="12" t="s">
        <v>73</v>
      </c>
      <c r="D83" s="12" t="s">
        <v>73</v>
      </c>
      <c r="E83" s="12" t="s">
        <v>73</v>
      </c>
      <c r="F83" s="12" t="s">
        <v>73</v>
      </c>
      <c r="G83" s="12" t="s">
        <v>73</v>
      </c>
      <c r="H83" s="12" t="s">
        <v>73</v>
      </c>
      <c r="I83" s="10"/>
      <c r="J83" s="10"/>
      <c r="K83" s="50" t="s">
        <v>73</v>
      </c>
      <c r="L83" s="50"/>
      <c r="M83" s="12" t="s">
        <v>73</v>
      </c>
    </row>
    <row r="84" spans="1:11" s="8" customFormat="1" ht="19.5" customHeight="1" hidden="1">
      <c r="A84" s="60" t="s">
        <v>154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</row>
    <row r="85" spans="1:14" s="8" customFormat="1" ht="92.25" customHeight="1" hidden="1">
      <c r="A85" s="17" t="s">
        <v>61</v>
      </c>
      <c r="B85" s="17" t="s">
        <v>89</v>
      </c>
      <c r="C85" s="17" t="s">
        <v>155</v>
      </c>
      <c r="D85" s="17" t="s">
        <v>90</v>
      </c>
      <c r="E85" s="17" t="s">
        <v>91</v>
      </c>
      <c r="F85" s="17" t="s">
        <v>153</v>
      </c>
      <c r="G85" s="17" t="s">
        <v>94</v>
      </c>
      <c r="H85" s="17" t="s">
        <v>95</v>
      </c>
      <c r="I85" s="17" t="s">
        <v>96</v>
      </c>
      <c r="J85" s="17" t="s">
        <v>97</v>
      </c>
      <c r="K85" s="17" t="s">
        <v>98</v>
      </c>
      <c r="L85" s="56" t="s">
        <v>156</v>
      </c>
      <c r="M85" s="56"/>
      <c r="N85" s="17" t="s">
        <v>100</v>
      </c>
    </row>
    <row r="86" spans="1:14" s="8" customFormat="1" ht="15.75" customHeight="1" hidden="1">
      <c r="A86" s="9">
        <v>1</v>
      </c>
      <c r="B86" s="19">
        <v>2</v>
      </c>
      <c r="C86" s="9">
        <v>3</v>
      </c>
      <c r="D86" s="9">
        <v>4</v>
      </c>
      <c r="E86" s="9">
        <v>5</v>
      </c>
      <c r="F86" s="9">
        <v>6</v>
      </c>
      <c r="G86" s="9">
        <v>7</v>
      </c>
      <c r="H86" s="9">
        <v>8</v>
      </c>
      <c r="I86" s="9">
        <v>9</v>
      </c>
      <c r="J86" s="9">
        <v>10</v>
      </c>
      <c r="K86" s="9">
        <v>11</v>
      </c>
      <c r="L86" s="54">
        <v>12</v>
      </c>
      <c r="M86" s="54"/>
      <c r="N86" s="9">
        <v>13</v>
      </c>
    </row>
    <row r="87" spans="1:14" s="8" customFormat="1" ht="15.75" customHeight="1" hidden="1">
      <c r="A87" s="12" t="s">
        <v>72</v>
      </c>
      <c r="B87" s="20" t="s">
        <v>73</v>
      </c>
      <c r="C87" s="12" t="s">
        <v>73</v>
      </c>
      <c r="D87" s="12" t="s">
        <v>73</v>
      </c>
      <c r="E87" s="12" t="s">
        <v>73</v>
      </c>
      <c r="F87" s="12" t="s">
        <v>73</v>
      </c>
      <c r="G87" s="12" t="s">
        <v>73</v>
      </c>
      <c r="H87" s="12" t="s">
        <v>73</v>
      </c>
      <c r="I87" s="12" t="s">
        <v>73</v>
      </c>
      <c r="J87" s="10"/>
      <c r="K87" s="10"/>
      <c r="L87" s="50" t="s">
        <v>73</v>
      </c>
      <c r="M87" s="50"/>
      <c r="N87" s="12" t="s">
        <v>73</v>
      </c>
    </row>
    <row r="88" spans="1:11" s="8" customFormat="1" ht="18" customHeight="1" hidden="1">
      <c r="A88" s="60" t="s">
        <v>157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</row>
    <row r="89" spans="1:14" s="8" customFormat="1" ht="125.25" customHeight="1" hidden="1">
      <c r="A89" s="17" t="s">
        <v>61</v>
      </c>
      <c r="B89" s="17" t="s">
        <v>89</v>
      </c>
      <c r="C89" s="17" t="s">
        <v>158</v>
      </c>
      <c r="D89" s="17" t="s">
        <v>90</v>
      </c>
      <c r="E89" s="17" t="s">
        <v>91</v>
      </c>
      <c r="F89" s="17" t="s">
        <v>153</v>
      </c>
      <c r="G89" s="17" t="s">
        <v>94</v>
      </c>
      <c r="H89" s="17" t="s">
        <v>95</v>
      </c>
      <c r="I89" s="17" t="s">
        <v>96</v>
      </c>
      <c r="J89" s="17" t="s">
        <v>97</v>
      </c>
      <c r="K89" s="17" t="s">
        <v>98</v>
      </c>
      <c r="L89" s="56" t="s">
        <v>156</v>
      </c>
      <c r="M89" s="56"/>
      <c r="N89" s="17" t="s">
        <v>100</v>
      </c>
    </row>
    <row r="90" spans="1:14" s="8" customFormat="1" ht="15.75" customHeight="1" hidden="1">
      <c r="A90" s="9">
        <v>1</v>
      </c>
      <c r="B90" s="19">
        <v>2</v>
      </c>
      <c r="C90" s="9">
        <v>3</v>
      </c>
      <c r="D90" s="9">
        <v>4</v>
      </c>
      <c r="E90" s="9">
        <v>5</v>
      </c>
      <c r="F90" s="9">
        <v>6</v>
      </c>
      <c r="G90" s="9">
        <v>7</v>
      </c>
      <c r="H90" s="9">
        <v>8</v>
      </c>
      <c r="I90" s="9">
        <v>9</v>
      </c>
      <c r="J90" s="9">
        <v>10</v>
      </c>
      <c r="K90" s="9">
        <v>11</v>
      </c>
      <c r="L90" s="54">
        <v>12</v>
      </c>
      <c r="M90" s="54"/>
      <c r="N90" s="9">
        <v>13</v>
      </c>
    </row>
    <row r="91" spans="1:14" s="8" customFormat="1" ht="15.75" customHeight="1" hidden="1">
      <c r="A91" s="12" t="s">
        <v>72</v>
      </c>
      <c r="B91" s="20" t="s">
        <v>73</v>
      </c>
      <c r="C91" s="12" t="s">
        <v>73</v>
      </c>
      <c r="D91" s="12" t="s">
        <v>73</v>
      </c>
      <c r="E91" s="12" t="s">
        <v>73</v>
      </c>
      <c r="F91" s="12" t="s">
        <v>73</v>
      </c>
      <c r="G91" s="12" t="s">
        <v>73</v>
      </c>
      <c r="H91" s="12" t="s">
        <v>73</v>
      </c>
      <c r="I91" s="12" t="s">
        <v>73</v>
      </c>
      <c r="J91" s="10"/>
      <c r="K91" s="10"/>
      <c r="L91" s="50" t="s">
        <v>73</v>
      </c>
      <c r="M91" s="50"/>
      <c r="N91" s="12" t="s">
        <v>73</v>
      </c>
    </row>
    <row r="92" spans="1:11" s="8" customFormat="1" ht="18.75" customHeight="1" hidden="1">
      <c r="A92" s="60" t="s">
        <v>159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</row>
    <row r="93" spans="1:14" s="8" customFormat="1" ht="91.5" customHeight="1" hidden="1">
      <c r="A93" s="17" t="s">
        <v>61</v>
      </c>
      <c r="B93" s="17" t="s">
        <v>89</v>
      </c>
      <c r="C93" s="17" t="s">
        <v>160</v>
      </c>
      <c r="D93" s="17" t="s">
        <v>161</v>
      </c>
      <c r="E93" s="17" t="s">
        <v>162</v>
      </c>
      <c r="F93" s="17" t="s">
        <v>94</v>
      </c>
      <c r="G93" s="17" t="s">
        <v>163</v>
      </c>
      <c r="H93" s="17" t="s">
        <v>95</v>
      </c>
      <c r="I93" s="17" t="s">
        <v>96</v>
      </c>
      <c r="J93" s="17" t="s">
        <v>97</v>
      </c>
      <c r="K93" s="17" t="s">
        <v>98</v>
      </c>
      <c r="L93" s="56" t="s">
        <v>156</v>
      </c>
      <c r="M93" s="56"/>
      <c r="N93" s="17" t="s">
        <v>100</v>
      </c>
    </row>
    <row r="94" spans="1:14" s="8" customFormat="1" ht="15.75" customHeight="1" hidden="1">
      <c r="A94" s="9">
        <v>1</v>
      </c>
      <c r="B94" s="19">
        <v>2</v>
      </c>
      <c r="C94" s="9">
        <v>3</v>
      </c>
      <c r="D94" s="9">
        <v>4</v>
      </c>
      <c r="E94" s="9">
        <v>5</v>
      </c>
      <c r="F94" s="9">
        <v>6</v>
      </c>
      <c r="G94" s="9">
        <v>7</v>
      </c>
      <c r="H94" s="9">
        <v>8</v>
      </c>
      <c r="I94" s="9">
        <v>9</v>
      </c>
      <c r="J94" s="9">
        <v>10</v>
      </c>
      <c r="K94" s="9">
        <v>11</v>
      </c>
      <c r="L94" s="54">
        <v>12</v>
      </c>
      <c r="M94" s="54"/>
      <c r="N94" s="9">
        <v>13</v>
      </c>
    </row>
    <row r="95" spans="1:14" s="8" customFormat="1" ht="15.75" customHeight="1" hidden="1">
      <c r="A95" s="12" t="s">
        <v>72</v>
      </c>
      <c r="B95" s="20" t="s">
        <v>73</v>
      </c>
      <c r="C95" s="12" t="s">
        <v>73</v>
      </c>
      <c r="D95" s="12" t="s">
        <v>73</v>
      </c>
      <c r="E95" s="12" t="s">
        <v>73</v>
      </c>
      <c r="F95" s="12" t="s">
        <v>73</v>
      </c>
      <c r="G95" s="12" t="s">
        <v>73</v>
      </c>
      <c r="H95" s="12" t="s">
        <v>73</v>
      </c>
      <c r="I95" s="12" t="s">
        <v>73</v>
      </c>
      <c r="J95" s="10"/>
      <c r="K95" s="10"/>
      <c r="L95" s="50" t="s">
        <v>73</v>
      </c>
      <c r="M95" s="50"/>
      <c r="N95" s="12" t="s">
        <v>73</v>
      </c>
    </row>
    <row r="96" spans="1:11" s="8" customFormat="1" ht="18.75" customHeight="1" hidden="1">
      <c r="A96" s="60" t="s">
        <v>164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1:14" s="8" customFormat="1" ht="90.75" customHeight="1" hidden="1">
      <c r="A97" s="17" t="s">
        <v>61</v>
      </c>
      <c r="B97" s="17" t="s">
        <v>89</v>
      </c>
      <c r="C97" s="17" t="s">
        <v>160</v>
      </c>
      <c r="D97" s="17" t="s">
        <v>161</v>
      </c>
      <c r="E97" s="17" t="s">
        <v>162</v>
      </c>
      <c r="F97" s="17" t="s">
        <v>94</v>
      </c>
      <c r="G97" s="17" t="s">
        <v>163</v>
      </c>
      <c r="H97" s="17" t="s">
        <v>95</v>
      </c>
      <c r="I97" s="17" t="s">
        <v>96</v>
      </c>
      <c r="J97" s="17" t="s">
        <v>97</v>
      </c>
      <c r="K97" s="17" t="s">
        <v>98</v>
      </c>
      <c r="L97" s="56" t="s">
        <v>156</v>
      </c>
      <c r="M97" s="56"/>
      <c r="N97" s="17" t="s">
        <v>100</v>
      </c>
    </row>
    <row r="98" spans="1:14" s="8" customFormat="1" ht="15.75" customHeight="1" hidden="1">
      <c r="A98" s="9">
        <v>1</v>
      </c>
      <c r="B98" s="19">
        <v>2</v>
      </c>
      <c r="C98" s="9">
        <v>3</v>
      </c>
      <c r="D98" s="9">
        <v>4</v>
      </c>
      <c r="E98" s="9">
        <v>5</v>
      </c>
      <c r="F98" s="9">
        <v>6</v>
      </c>
      <c r="G98" s="9">
        <v>7</v>
      </c>
      <c r="H98" s="9">
        <v>8</v>
      </c>
      <c r="I98" s="9">
        <v>9</v>
      </c>
      <c r="J98" s="9">
        <v>10</v>
      </c>
      <c r="K98" s="9">
        <v>11</v>
      </c>
      <c r="L98" s="54">
        <v>12</v>
      </c>
      <c r="M98" s="54"/>
      <c r="N98" s="9">
        <v>13</v>
      </c>
    </row>
    <row r="99" spans="1:14" s="8" customFormat="1" ht="15.75" customHeight="1" hidden="1">
      <c r="A99" s="12" t="s">
        <v>72</v>
      </c>
      <c r="B99" s="20" t="s">
        <v>73</v>
      </c>
      <c r="C99" s="12" t="s">
        <v>73</v>
      </c>
      <c r="D99" s="12" t="s">
        <v>73</v>
      </c>
      <c r="E99" s="12" t="s">
        <v>73</v>
      </c>
      <c r="F99" s="12" t="s">
        <v>73</v>
      </c>
      <c r="G99" s="12" t="s">
        <v>73</v>
      </c>
      <c r="H99" s="12" t="s">
        <v>73</v>
      </c>
      <c r="I99" s="12" t="s">
        <v>73</v>
      </c>
      <c r="J99" s="10"/>
      <c r="K99" s="10"/>
      <c r="L99" s="50" t="s">
        <v>73</v>
      </c>
      <c r="M99" s="50"/>
      <c r="N99" s="12" t="s">
        <v>73</v>
      </c>
    </row>
    <row r="100" spans="1:11" s="8" customFormat="1" ht="19.5" customHeight="1" hidden="1">
      <c r="A100" s="60" t="s">
        <v>165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</row>
    <row r="101" spans="1:13" s="8" customFormat="1" ht="90" customHeight="1" hidden="1">
      <c r="A101" s="17" t="s">
        <v>61</v>
      </c>
      <c r="B101" s="17" t="s">
        <v>89</v>
      </c>
      <c r="C101" s="17" t="s">
        <v>161</v>
      </c>
      <c r="D101" s="17" t="s">
        <v>162</v>
      </c>
      <c r="E101" s="17" t="s">
        <v>94</v>
      </c>
      <c r="F101" s="17" t="s">
        <v>163</v>
      </c>
      <c r="G101" s="17" t="s">
        <v>95</v>
      </c>
      <c r="H101" s="17" t="s">
        <v>96</v>
      </c>
      <c r="I101" s="17" t="s">
        <v>97</v>
      </c>
      <c r="J101" s="17" t="s">
        <v>98</v>
      </c>
      <c r="K101" s="56" t="s">
        <v>156</v>
      </c>
      <c r="L101" s="56"/>
      <c r="M101" s="17" t="s">
        <v>100</v>
      </c>
    </row>
    <row r="102" spans="1:13" s="8" customFormat="1" ht="15.75" customHeight="1" hidden="1">
      <c r="A102" s="9">
        <v>1</v>
      </c>
      <c r="B102" s="19">
        <v>2</v>
      </c>
      <c r="C102" s="9">
        <v>3</v>
      </c>
      <c r="D102" s="9">
        <v>4</v>
      </c>
      <c r="E102" s="9">
        <v>5</v>
      </c>
      <c r="F102" s="9">
        <v>6</v>
      </c>
      <c r="G102" s="9">
        <v>7</v>
      </c>
      <c r="H102" s="9">
        <v>8</v>
      </c>
      <c r="I102" s="9">
        <v>9</v>
      </c>
      <c r="J102" s="9">
        <v>10</v>
      </c>
      <c r="K102" s="54">
        <v>11</v>
      </c>
      <c r="L102" s="54"/>
      <c r="M102" s="9">
        <v>12</v>
      </c>
    </row>
    <row r="103" spans="1:14" s="8" customFormat="1" ht="15.75" customHeight="1" hidden="1">
      <c r="A103" s="12" t="s">
        <v>72</v>
      </c>
      <c r="B103" s="20" t="s">
        <v>73</v>
      </c>
      <c r="C103" s="12" t="s">
        <v>73</v>
      </c>
      <c r="D103" s="12" t="s">
        <v>73</v>
      </c>
      <c r="E103" s="12" t="s">
        <v>73</v>
      </c>
      <c r="F103" s="12" t="s">
        <v>73</v>
      </c>
      <c r="G103" s="12" t="s">
        <v>73</v>
      </c>
      <c r="H103" s="12" t="s">
        <v>73</v>
      </c>
      <c r="I103" s="10"/>
      <c r="J103" s="10"/>
      <c r="K103" s="50" t="s">
        <v>73</v>
      </c>
      <c r="L103" s="50"/>
      <c r="M103" s="12" t="s">
        <v>73</v>
      </c>
      <c r="N103" s="18"/>
    </row>
    <row r="104" spans="1:11" s="8" customFormat="1" ht="19.5" customHeight="1" hidden="1">
      <c r="A104" s="60" t="s">
        <v>166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1:13" s="8" customFormat="1" ht="114" customHeight="1" hidden="1">
      <c r="A105" s="17" t="s">
        <v>61</v>
      </c>
      <c r="B105" s="17" t="s">
        <v>89</v>
      </c>
      <c r="C105" s="17" t="s">
        <v>90</v>
      </c>
      <c r="D105" s="17" t="s">
        <v>91</v>
      </c>
      <c r="E105" s="17" t="s">
        <v>92</v>
      </c>
      <c r="F105" s="17" t="s">
        <v>93</v>
      </c>
      <c r="G105" s="17" t="s">
        <v>94</v>
      </c>
      <c r="H105" s="17" t="s">
        <v>167</v>
      </c>
      <c r="I105" s="17" t="s">
        <v>96</v>
      </c>
      <c r="J105" s="17" t="s">
        <v>97</v>
      </c>
      <c r="K105" s="17" t="s">
        <v>98</v>
      </c>
      <c r="L105" s="17" t="s">
        <v>168</v>
      </c>
      <c r="M105" s="17" t="s">
        <v>100</v>
      </c>
    </row>
    <row r="106" spans="1:13" s="8" customFormat="1" ht="15.75" customHeight="1" hidden="1">
      <c r="A106" s="9">
        <v>1</v>
      </c>
      <c r="B106" s="19">
        <v>2</v>
      </c>
      <c r="C106" s="9">
        <v>3</v>
      </c>
      <c r="D106" s="9">
        <v>4</v>
      </c>
      <c r="E106" s="9">
        <v>5</v>
      </c>
      <c r="F106" s="9">
        <v>6</v>
      </c>
      <c r="G106" s="9">
        <v>7</v>
      </c>
      <c r="H106" s="9">
        <v>8</v>
      </c>
      <c r="I106" s="9">
        <v>9</v>
      </c>
      <c r="J106" s="9">
        <v>10</v>
      </c>
      <c r="K106" s="9">
        <v>11</v>
      </c>
      <c r="L106" s="9">
        <v>12</v>
      </c>
      <c r="M106" s="9">
        <v>13</v>
      </c>
    </row>
    <row r="107" spans="1:13" s="8" customFormat="1" ht="15.75" customHeight="1" hidden="1">
      <c r="A107" s="12" t="s">
        <v>72</v>
      </c>
      <c r="B107" s="20" t="s">
        <v>73</v>
      </c>
      <c r="C107" s="12" t="s">
        <v>73</v>
      </c>
      <c r="D107" s="12" t="s">
        <v>73</v>
      </c>
      <c r="E107" s="12" t="s">
        <v>73</v>
      </c>
      <c r="F107" s="12" t="s">
        <v>73</v>
      </c>
      <c r="G107" s="12" t="s">
        <v>73</v>
      </c>
      <c r="H107" s="12" t="s">
        <v>73</v>
      </c>
      <c r="I107" s="12" t="s">
        <v>73</v>
      </c>
      <c r="J107" s="10"/>
      <c r="K107" s="10"/>
      <c r="L107" s="12" t="s">
        <v>73</v>
      </c>
      <c r="M107" s="12" t="s">
        <v>73</v>
      </c>
    </row>
    <row r="108" spans="1:11" s="8" customFormat="1" ht="18.75" customHeight="1" hidden="1">
      <c r="A108" s="60" t="s">
        <v>169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3" s="8" customFormat="1" ht="92.25" customHeight="1" hidden="1">
      <c r="A109" s="17" t="s">
        <v>61</v>
      </c>
      <c r="B109" s="17" t="s">
        <v>89</v>
      </c>
      <c r="C109" s="17" t="s">
        <v>160</v>
      </c>
      <c r="D109" s="17" t="s">
        <v>161</v>
      </c>
      <c r="E109" s="17" t="s">
        <v>162</v>
      </c>
      <c r="F109" s="17" t="s">
        <v>94</v>
      </c>
      <c r="G109" s="17" t="s">
        <v>163</v>
      </c>
      <c r="H109" s="17" t="s">
        <v>96</v>
      </c>
      <c r="I109" s="17" t="s">
        <v>97</v>
      </c>
      <c r="J109" s="17" t="s">
        <v>98</v>
      </c>
      <c r="K109" s="56" t="s">
        <v>168</v>
      </c>
      <c r="L109" s="56"/>
      <c r="M109" s="17" t="s">
        <v>100</v>
      </c>
    </row>
    <row r="110" spans="1:13" s="8" customFormat="1" ht="15.75" customHeight="1" hidden="1">
      <c r="A110" s="9">
        <v>1</v>
      </c>
      <c r="B110" s="19">
        <v>2</v>
      </c>
      <c r="C110" s="9">
        <v>3</v>
      </c>
      <c r="D110" s="9">
        <v>4</v>
      </c>
      <c r="E110" s="9">
        <v>5</v>
      </c>
      <c r="F110" s="9">
        <v>6</v>
      </c>
      <c r="G110" s="9">
        <v>7</v>
      </c>
      <c r="H110" s="9">
        <v>8</v>
      </c>
      <c r="I110" s="9">
        <v>9</v>
      </c>
      <c r="J110" s="9">
        <v>10</v>
      </c>
      <c r="K110" s="54">
        <v>11</v>
      </c>
      <c r="L110" s="54"/>
      <c r="M110" s="9">
        <v>12</v>
      </c>
    </row>
    <row r="111" spans="1:13" s="8" customFormat="1" ht="15.75" customHeight="1" hidden="1">
      <c r="A111" s="12" t="s">
        <v>72</v>
      </c>
      <c r="B111" s="20" t="s">
        <v>73</v>
      </c>
      <c r="C111" s="12" t="s">
        <v>73</v>
      </c>
      <c r="D111" s="12" t="s">
        <v>73</v>
      </c>
      <c r="E111" s="12" t="s">
        <v>73</v>
      </c>
      <c r="F111" s="12" t="s">
        <v>73</v>
      </c>
      <c r="G111" s="12" t="s">
        <v>73</v>
      </c>
      <c r="H111" s="12" t="s">
        <v>73</v>
      </c>
      <c r="I111" s="10"/>
      <c r="J111" s="10"/>
      <c r="K111" s="50" t="s">
        <v>73</v>
      </c>
      <c r="L111" s="50"/>
      <c r="M111" s="12" t="s">
        <v>73</v>
      </c>
    </row>
    <row r="112" spans="1:11" s="8" customFormat="1" ht="21" customHeight="1" hidden="1">
      <c r="A112" s="60" t="s">
        <v>170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</row>
    <row r="113" spans="1:13" s="8" customFormat="1" ht="114" customHeight="1" hidden="1">
      <c r="A113" s="17" t="s">
        <v>61</v>
      </c>
      <c r="B113" s="17" t="s">
        <v>171</v>
      </c>
      <c r="C113" s="17" t="s">
        <v>172</v>
      </c>
      <c r="D113" s="17" t="s">
        <v>173</v>
      </c>
      <c r="E113" s="17" t="s">
        <v>174</v>
      </c>
      <c r="F113" s="17" t="s">
        <v>175</v>
      </c>
      <c r="G113" s="17" t="s">
        <v>176</v>
      </c>
      <c r="H113" s="17" t="s">
        <v>177</v>
      </c>
      <c r="I113" s="17" t="s">
        <v>98</v>
      </c>
      <c r="J113" s="17" t="s">
        <v>178</v>
      </c>
      <c r="K113" s="17" t="s">
        <v>179</v>
      </c>
      <c r="L113" s="17" t="s">
        <v>180</v>
      </c>
      <c r="M113" s="17" t="s">
        <v>181</v>
      </c>
    </row>
    <row r="114" spans="1:13" s="8" customFormat="1" ht="15.75" customHeight="1" hidden="1">
      <c r="A114" s="9">
        <v>1</v>
      </c>
      <c r="B114" s="19">
        <v>2</v>
      </c>
      <c r="C114" s="9">
        <v>3</v>
      </c>
      <c r="D114" s="9">
        <v>4</v>
      </c>
      <c r="E114" s="9">
        <v>5</v>
      </c>
      <c r="F114" s="9">
        <v>6</v>
      </c>
      <c r="G114" s="9">
        <v>7</v>
      </c>
      <c r="H114" s="9">
        <v>8</v>
      </c>
      <c r="I114" s="9">
        <v>9</v>
      </c>
      <c r="J114" s="9">
        <v>10</v>
      </c>
      <c r="K114" s="9">
        <v>11</v>
      </c>
      <c r="L114" s="9">
        <v>12</v>
      </c>
      <c r="M114" s="9">
        <v>13</v>
      </c>
    </row>
    <row r="115" spans="1:13" s="8" customFormat="1" ht="15.75" customHeight="1" hidden="1">
      <c r="A115" s="12" t="s">
        <v>72</v>
      </c>
      <c r="B115" s="20" t="s">
        <v>73</v>
      </c>
      <c r="C115" s="12" t="s">
        <v>73</v>
      </c>
      <c r="D115" s="12" t="s">
        <v>73</v>
      </c>
      <c r="E115" s="12" t="s">
        <v>73</v>
      </c>
      <c r="F115" s="12" t="s">
        <v>73</v>
      </c>
      <c r="G115" s="12"/>
      <c r="H115" s="12"/>
      <c r="I115" s="12"/>
      <c r="J115" s="12" t="s">
        <v>73</v>
      </c>
      <c r="K115" s="12" t="s">
        <v>73</v>
      </c>
      <c r="L115" s="12" t="s">
        <v>73</v>
      </c>
      <c r="M115" s="12" t="s">
        <v>73</v>
      </c>
    </row>
    <row r="116" s="8" customFormat="1" ht="12.75" customHeight="1" hidden="1"/>
    <row r="117" spans="1:11" s="8" customFormat="1" ht="18.75" customHeight="1" hidden="1">
      <c r="A117" s="46" t="s">
        <v>182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</row>
    <row r="118" spans="1:13" s="8" customFormat="1" ht="98.25" customHeight="1" hidden="1">
      <c r="A118" s="17" t="s">
        <v>61</v>
      </c>
      <c r="B118" s="17" t="s">
        <v>183</v>
      </c>
      <c r="C118" s="17" t="s">
        <v>184</v>
      </c>
      <c r="D118" s="17" t="s">
        <v>185</v>
      </c>
      <c r="E118" s="17" t="s">
        <v>186</v>
      </c>
      <c r="F118" s="17" t="s">
        <v>187</v>
      </c>
      <c r="G118" s="17" t="s">
        <v>188</v>
      </c>
      <c r="H118" s="17" t="s">
        <v>189</v>
      </c>
      <c r="I118" s="17" t="s">
        <v>98</v>
      </c>
      <c r="J118" s="56" t="s">
        <v>190</v>
      </c>
      <c r="K118" s="56"/>
      <c r="L118" s="17" t="s">
        <v>191</v>
      </c>
      <c r="M118" s="26"/>
    </row>
    <row r="119" spans="1:13" s="8" customFormat="1" ht="15.75" customHeight="1" hidden="1">
      <c r="A119" s="9">
        <v>1</v>
      </c>
      <c r="B119" s="19">
        <v>2</v>
      </c>
      <c r="C119" s="9">
        <v>3</v>
      </c>
      <c r="D119" s="9">
        <v>4</v>
      </c>
      <c r="E119" s="9">
        <v>5</v>
      </c>
      <c r="F119" s="9">
        <v>6</v>
      </c>
      <c r="G119" s="9">
        <v>7</v>
      </c>
      <c r="H119" s="9">
        <v>8</v>
      </c>
      <c r="I119" s="9">
        <v>9</v>
      </c>
      <c r="J119" s="54">
        <v>10</v>
      </c>
      <c r="K119" s="54"/>
      <c r="L119" s="9">
        <v>11</v>
      </c>
      <c r="M119" s="27"/>
    </row>
    <row r="120" spans="1:13" s="8" customFormat="1" ht="15.75" customHeight="1" hidden="1">
      <c r="A120" s="12" t="s">
        <v>72</v>
      </c>
      <c r="B120" s="20" t="s">
        <v>73</v>
      </c>
      <c r="C120" s="12" t="s">
        <v>73</v>
      </c>
      <c r="D120" s="12" t="s">
        <v>73</v>
      </c>
      <c r="E120" s="12" t="s">
        <v>73</v>
      </c>
      <c r="F120" s="12" t="s">
        <v>73</v>
      </c>
      <c r="G120" s="12" t="s">
        <v>73</v>
      </c>
      <c r="H120" s="10"/>
      <c r="I120" s="10"/>
      <c r="J120" s="50" t="s">
        <v>73</v>
      </c>
      <c r="K120" s="50"/>
      <c r="L120" s="12" t="s">
        <v>73</v>
      </c>
      <c r="M120" s="27"/>
    </row>
    <row r="121" s="8" customFormat="1" ht="12.75" customHeight="1" hidden="1"/>
    <row r="122" spans="1:8" s="28" customFormat="1" ht="18.75" customHeight="1" hidden="1">
      <c r="A122" s="57" t="s">
        <v>192</v>
      </c>
      <c r="B122" s="57"/>
      <c r="C122" s="57"/>
      <c r="D122" s="57"/>
      <c r="E122" s="57"/>
      <c r="F122" s="57"/>
      <c r="G122" s="57"/>
      <c r="H122" s="57"/>
    </row>
    <row r="123" s="8" customFormat="1" ht="12.75" customHeight="1" hidden="1"/>
    <row r="124" spans="1:11" s="8" customFormat="1" ht="18.75" customHeight="1" hidden="1">
      <c r="A124" s="46" t="s">
        <v>193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</row>
    <row r="125" spans="1:12" s="8" customFormat="1" ht="64.5" customHeight="1" hidden="1">
      <c r="A125" s="17" t="s">
        <v>61</v>
      </c>
      <c r="B125" s="17" t="s">
        <v>183</v>
      </c>
      <c r="C125" s="17" t="s">
        <v>184</v>
      </c>
      <c r="D125" s="17" t="s">
        <v>185</v>
      </c>
      <c r="E125" s="58" t="s">
        <v>194</v>
      </c>
      <c r="F125" s="58"/>
      <c r="G125" s="56" t="s">
        <v>195</v>
      </c>
      <c r="H125" s="56"/>
      <c r="I125" s="56"/>
      <c r="J125" s="56"/>
      <c r="K125" s="17" t="s">
        <v>189</v>
      </c>
      <c r="L125" s="17" t="s">
        <v>196</v>
      </c>
    </row>
    <row r="126" spans="1:12" s="8" customFormat="1" ht="15.75" customHeight="1" hidden="1">
      <c r="A126" s="9">
        <v>1</v>
      </c>
      <c r="B126" s="19">
        <v>2</v>
      </c>
      <c r="C126" s="9">
        <v>3</v>
      </c>
      <c r="D126" s="9">
        <v>4</v>
      </c>
      <c r="E126" s="59">
        <v>5</v>
      </c>
      <c r="F126" s="59"/>
      <c r="G126" s="54">
        <v>6</v>
      </c>
      <c r="H126" s="54"/>
      <c r="I126" s="54"/>
      <c r="J126" s="54"/>
      <c r="K126" s="9">
        <v>7</v>
      </c>
      <c r="L126" s="9">
        <v>8</v>
      </c>
    </row>
    <row r="127" spans="1:12" s="8" customFormat="1" ht="15.75" customHeight="1" hidden="1">
      <c r="A127" s="12" t="s">
        <v>72</v>
      </c>
      <c r="B127" s="20" t="s">
        <v>73</v>
      </c>
      <c r="C127" s="12" t="s">
        <v>73</v>
      </c>
      <c r="D127" s="12" t="s">
        <v>73</v>
      </c>
      <c r="E127" s="55" t="s">
        <v>73</v>
      </c>
      <c r="F127" s="55"/>
      <c r="G127" s="50" t="s">
        <v>73</v>
      </c>
      <c r="H127" s="50"/>
      <c r="I127" s="50"/>
      <c r="J127" s="50"/>
      <c r="K127" s="14">
        <v>0</v>
      </c>
      <c r="L127" s="24">
        <v>0</v>
      </c>
    </row>
    <row r="128" s="32" customFormat="1" ht="15" customHeight="1" hidden="1"/>
    <row r="129" spans="1:11" s="8" customFormat="1" ht="18.75" customHeight="1" hidden="1">
      <c r="A129" s="46" t="s">
        <v>197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</row>
    <row r="130" spans="1:12" s="8" customFormat="1" ht="52.5" customHeight="1" hidden="1">
      <c r="A130" s="17" t="s">
        <v>61</v>
      </c>
      <c r="B130" s="17" t="s">
        <v>183</v>
      </c>
      <c r="C130" s="17" t="s">
        <v>184</v>
      </c>
      <c r="D130" s="17" t="s">
        <v>185</v>
      </c>
      <c r="E130" s="56" t="s">
        <v>198</v>
      </c>
      <c r="F130" s="56"/>
      <c r="G130" s="56" t="s">
        <v>199</v>
      </c>
      <c r="H130" s="56"/>
      <c r="I130" s="56"/>
      <c r="J130" s="17" t="s">
        <v>200</v>
      </c>
      <c r="K130" s="17" t="s">
        <v>189</v>
      </c>
      <c r="L130" s="17" t="s">
        <v>196</v>
      </c>
    </row>
    <row r="131" spans="1:12" s="8" customFormat="1" ht="15.75" customHeight="1" hidden="1">
      <c r="A131" s="9">
        <v>1</v>
      </c>
      <c r="B131" s="19">
        <v>2</v>
      </c>
      <c r="C131" s="9">
        <v>3</v>
      </c>
      <c r="D131" s="9">
        <v>4</v>
      </c>
      <c r="E131" s="54">
        <v>5</v>
      </c>
      <c r="F131" s="54"/>
      <c r="G131" s="54">
        <v>6</v>
      </c>
      <c r="H131" s="54"/>
      <c r="I131" s="54"/>
      <c r="J131" s="9">
        <v>7</v>
      </c>
      <c r="K131" s="9">
        <v>8</v>
      </c>
      <c r="L131" s="9">
        <v>9</v>
      </c>
    </row>
    <row r="132" spans="1:12" s="8" customFormat="1" ht="36.75" customHeight="1" hidden="1">
      <c r="A132" s="29">
        <v>1</v>
      </c>
      <c r="B132" s="35" t="s">
        <v>209</v>
      </c>
      <c r="C132" s="36" t="s">
        <v>210</v>
      </c>
      <c r="D132" s="37">
        <v>43189</v>
      </c>
      <c r="E132" s="52" t="s">
        <v>201</v>
      </c>
      <c r="F132" s="53"/>
      <c r="G132" s="49" t="s">
        <v>211</v>
      </c>
      <c r="H132" s="49"/>
      <c r="I132" s="49"/>
      <c r="J132" s="38">
        <v>1115658009246</v>
      </c>
      <c r="K132" s="30">
        <v>360169.5</v>
      </c>
      <c r="L132" s="31">
        <f>K132*L135/K135</f>
        <v>3.4783839581657716</v>
      </c>
    </row>
    <row r="133" spans="1:12" s="8" customFormat="1" ht="36.75" customHeight="1" hidden="1">
      <c r="A133" s="29">
        <v>2</v>
      </c>
      <c r="B133" s="39" t="s">
        <v>212</v>
      </c>
      <c r="C133" s="40" t="s">
        <v>213</v>
      </c>
      <c r="D133" s="41">
        <v>43187</v>
      </c>
      <c r="E133" s="49" t="s">
        <v>214</v>
      </c>
      <c r="F133" s="49"/>
      <c r="G133" s="49" t="s">
        <v>215</v>
      </c>
      <c r="H133" s="49"/>
      <c r="I133" s="49"/>
      <c r="J133" s="42" t="s">
        <v>216</v>
      </c>
      <c r="K133" s="30">
        <v>8073020.82</v>
      </c>
      <c r="L133" s="31">
        <f>K133*L135/K135</f>
        <v>77.96625231793998</v>
      </c>
    </row>
    <row r="134" spans="1:12" s="8" customFormat="1" ht="72" customHeight="1" hidden="1">
      <c r="A134" s="29">
        <v>3</v>
      </c>
      <c r="B134" s="36" t="s">
        <v>221</v>
      </c>
      <c r="C134" s="36" t="s">
        <v>220</v>
      </c>
      <c r="D134" s="43">
        <v>43179</v>
      </c>
      <c r="E134" s="51" t="s">
        <v>219</v>
      </c>
      <c r="F134" s="51"/>
      <c r="G134" s="49" t="s">
        <v>222</v>
      </c>
      <c r="H134" s="51"/>
      <c r="I134" s="51"/>
      <c r="J134" s="44">
        <v>1025600884418</v>
      </c>
      <c r="K134" s="30">
        <v>294794.42</v>
      </c>
      <c r="L134" s="31">
        <f>K134*L135/K135-0.01</f>
        <v>2.8370155898397362</v>
      </c>
    </row>
    <row r="135" spans="1:12" s="8" customFormat="1" ht="15.75" customHeight="1" hidden="1">
      <c r="A135" s="12" t="s">
        <v>72</v>
      </c>
      <c r="B135" s="20" t="s">
        <v>73</v>
      </c>
      <c r="C135" s="12" t="s">
        <v>73</v>
      </c>
      <c r="D135" s="12" t="s">
        <v>73</v>
      </c>
      <c r="E135" s="50" t="s">
        <v>73</v>
      </c>
      <c r="F135" s="50"/>
      <c r="G135" s="50" t="s">
        <v>73</v>
      </c>
      <c r="H135" s="50"/>
      <c r="I135" s="50"/>
      <c r="J135" s="12" t="s">
        <v>73</v>
      </c>
      <c r="K135" s="14">
        <f>K132+K133+K134</f>
        <v>8727984.74</v>
      </c>
      <c r="L135" s="45">
        <f>K135*100/F43</f>
        <v>84.29165186594548</v>
      </c>
    </row>
    <row r="136" s="32" customFormat="1" ht="15" customHeight="1" hidden="1"/>
    <row r="137" spans="1:11" s="8" customFormat="1" ht="18.75" customHeight="1" hidden="1">
      <c r="A137" s="46" t="s">
        <v>202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</row>
    <row r="138" spans="1:5" s="8" customFormat="1" ht="52.5" customHeight="1" hidden="1">
      <c r="A138" s="17" t="s">
        <v>61</v>
      </c>
      <c r="B138" s="17" t="s">
        <v>203</v>
      </c>
      <c r="C138" s="17" t="s">
        <v>204</v>
      </c>
      <c r="D138" s="17" t="s">
        <v>205</v>
      </c>
      <c r="E138" s="17" t="s">
        <v>196</v>
      </c>
    </row>
    <row r="139" spans="1:5" s="8" customFormat="1" ht="15.75" customHeight="1" hidden="1">
      <c r="A139" s="9">
        <v>1</v>
      </c>
      <c r="B139" s="19">
        <v>2</v>
      </c>
      <c r="C139" s="9">
        <v>3</v>
      </c>
      <c r="D139" s="9">
        <v>4</v>
      </c>
      <c r="E139" s="9">
        <v>9</v>
      </c>
    </row>
    <row r="140" spans="1:5" s="8" customFormat="1" ht="66.75" customHeight="1" hidden="1">
      <c r="A140" s="29">
        <v>1</v>
      </c>
      <c r="B140" s="36" t="s">
        <v>217</v>
      </c>
      <c r="C140" s="36" t="s">
        <v>218</v>
      </c>
      <c r="D140" s="30">
        <v>1421190.67</v>
      </c>
      <c r="E140" s="31">
        <f>E141</f>
        <v>13.725334399561499</v>
      </c>
    </row>
    <row r="141" spans="1:5" s="8" customFormat="1" ht="15.75" customHeight="1" hidden="1">
      <c r="A141" s="12" t="s">
        <v>72</v>
      </c>
      <c r="B141" s="20" t="s">
        <v>73</v>
      </c>
      <c r="C141" s="12" t="s">
        <v>73</v>
      </c>
      <c r="D141" s="14">
        <v>1421190.67</v>
      </c>
      <c r="E141" s="24">
        <f>D141*100/F43</f>
        <v>13.725334399561499</v>
      </c>
    </row>
    <row r="142" s="32" customFormat="1" ht="15" customHeight="1" hidden="1"/>
    <row r="143" s="32" customFormat="1" ht="15" customHeight="1"/>
    <row r="144" s="32" customFormat="1" ht="15" customHeight="1"/>
    <row r="145" spans="2:6" s="33" customFormat="1" ht="12" customHeight="1">
      <c r="B145" s="34" t="s">
        <v>206</v>
      </c>
      <c r="C145" s="47"/>
      <c r="D145" s="47"/>
      <c r="F145" s="33" t="s">
        <v>207</v>
      </c>
    </row>
    <row r="146" spans="3:4" s="33" customFormat="1" ht="12" customHeight="1">
      <c r="C146" s="48" t="s">
        <v>208</v>
      </c>
      <c r="D146" s="48"/>
    </row>
  </sheetData>
  <sheetProtection/>
  <mergeCells count="185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A41:D41"/>
    <mergeCell ref="F41:G41"/>
    <mergeCell ref="H41:I41"/>
    <mergeCell ref="A42:I42"/>
    <mergeCell ref="A43:D43"/>
    <mergeCell ref="F43:G43"/>
    <mergeCell ref="H43:I43"/>
    <mergeCell ref="A44:I44"/>
    <mergeCell ref="A45:D45"/>
    <mergeCell ref="F45:G45"/>
    <mergeCell ref="H45:I45"/>
    <mergeCell ref="A46:I46"/>
    <mergeCell ref="A47:D47"/>
    <mergeCell ref="F47:G47"/>
    <mergeCell ref="H47:I47"/>
    <mergeCell ref="A48:D48"/>
    <mergeCell ref="E48:I48"/>
    <mergeCell ref="A50:N50"/>
    <mergeCell ref="A51:K51"/>
    <mergeCell ref="J52:K52"/>
    <mergeCell ref="J53:K53"/>
    <mergeCell ref="J54:K54"/>
    <mergeCell ref="A55:K55"/>
    <mergeCell ref="J56:K56"/>
    <mergeCell ref="J57:K57"/>
    <mergeCell ref="J58:K58"/>
    <mergeCell ref="J59:K59"/>
    <mergeCell ref="J60:K60"/>
    <mergeCell ref="J61:K61"/>
    <mergeCell ref="A62:K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A80:K80"/>
    <mergeCell ref="K81:L81"/>
    <mergeCell ref="K82:L82"/>
    <mergeCell ref="K83:L83"/>
    <mergeCell ref="A84:K84"/>
    <mergeCell ref="L85:M85"/>
    <mergeCell ref="L86:M86"/>
    <mergeCell ref="L87:M87"/>
    <mergeCell ref="A88:K88"/>
    <mergeCell ref="L89:M89"/>
    <mergeCell ref="L90:M90"/>
    <mergeCell ref="L91:M91"/>
    <mergeCell ref="A92:K92"/>
    <mergeCell ref="L93:M93"/>
    <mergeCell ref="L94:M94"/>
    <mergeCell ref="L95:M95"/>
    <mergeCell ref="A96:K96"/>
    <mergeCell ref="L97:M97"/>
    <mergeCell ref="L98:M98"/>
    <mergeCell ref="L99:M99"/>
    <mergeCell ref="A100:K100"/>
    <mergeCell ref="K101:L101"/>
    <mergeCell ref="K102:L102"/>
    <mergeCell ref="K103:L103"/>
    <mergeCell ref="A104:K104"/>
    <mergeCell ref="A108:K108"/>
    <mergeCell ref="K109:L109"/>
    <mergeCell ref="K110:L110"/>
    <mergeCell ref="K111:L111"/>
    <mergeCell ref="A112:K112"/>
    <mergeCell ref="A117:K117"/>
    <mergeCell ref="J118:K118"/>
    <mergeCell ref="J119:K119"/>
    <mergeCell ref="J120:K120"/>
    <mergeCell ref="A122:H122"/>
    <mergeCell ref="A124:K124"/>
    <mergeCell ref="E125:F125"/>
    <mergeCell ref="G125:J125"/>
    <mergeCell ref="E126:F126"/>
    <mergeCell ref="G126:J126"/>
    <mergeCell ref="E132:F132"/>
    <mergeCell ref="G132:I132"/>
    <mergeCell ref="E131:F131"/>
    <mergeCell ref="G131:I131"/>
    <mergeCell ref="E127:F127"/>
    <mergeCell ref="G127:J127"/>
    <mergeCell ref="A129:K129"/>
    <mergeCell ref="E130:F130"/>
    <mergeCell ref="G130:I130"/>
    <mergeCell ref="A137:K137"/>
    <mergeCell ref="C145:D145"/>
    <mergeCell ref="C146:D146"/>
    <mergeCell ref="E133:F133"/>
    <mergeCell ref="G133:I133"/>
    <mergeCell ref="E135:F135"/>
    <mergeCell ref="G135:I135"/>
    <mergeCell ref="E134:F134"/>
    <mergeCell ref="G134:I1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2018-03-15T09:28:18Z</cp:lastPrinted>
  <dcterms:created xsi:type="dcterms:W3CDTF">2018-03-15T09:28:18Z</dcterms:created>
  <dcterms:modified xsi:type="dcterms:W3CDTF">2018-03-15T13:02:10Z</dcterms:modified>
  <cp:category/>
  <cp:version/>
  <cp:contentType/>
  <cp:contentStatus/>
  <cp:revision>1</cp:revision>
</cp:coreProperties>
</file>